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590" windowWidth="15450" windowHeight="7935" activeTab="0"/>
  </bookViews>
  <sheets>
    <sheet name="0. B kat." sheetId="1" r:id="rId1"/>
    <sheet name="0. A kat." sheetId="2" r:id="rId2"/>
    <sheet name="1. kat." sheetId="3" r:id="rId3"/>
    <sheet name="2. kat." sheetId="4" r:id="rId4"/>
    <sheet name="3. kat." sheetId="5" r:id="rId5"/>
    <sheet name="4. kat." sheetId="6" r:id="rId6"/>
    <sheet name="5. kat." sheetId="7" r:id="rId7"/>
    <sheet name="Vzor" sheetId="8" state="hidden" r:id="rId8"/>
  </sheets>
  <definedNames>
    <definedName name="_xlfn.RANK.AVG" hidden="1">#NAME?</definedName>
    <definedName name="_xlnm.Print_Area" localSheetId="0">'0. B kat.'!$A$1:$O$4</definedName>
    <definedName name="_xlnm.Print_Area" localSheetId="7">'Vzor'!$A$1:$V$3</definedName>
  </definedNames>
  <calcPr fullCalcOnLoad="1"/>
</workbook>
</file>

<file path=xl/sharedStrings.xml><?xml version="1.0" encoding="utf-8"?>
<sst xmlns="http://schemas.openxmlformats.org/spreadsheetml/2006/main" count="427" uniqueCount="194">
  <si>
    <t>jméno</t>
  </si>
  <si>
    <t>oddíl</t>
  </si>
  <si>
    <t>ročník</t>
  </si>
  <si>
    <t>celkem 1 + 2</t>
  </si>
  <si>
    <t>pořadí</t>
  </si>
  <si>
    <t>max</t>
  </si>
  <si>
    <t>známka 2</t>
  </si>
  <si>
    <t>známka 1</t>
  </si>
  <si>
    <t>Kategorie 0.A</t>
  </si>
  <si>
    <t>startovní číslo</t>
  </si>
  <si>
    <t>BN</t>
  </si>
  <si>
    <t>Akrob</t>
  </si>
  <si>
    <t>Oblastní přebor MG - ZP pro rok 2006</t>
  </si>
  <si>
    <t>countif</t>
  </si>
  <si>
    <t>konečné pořadí</t>
  </si>
  <si>
    <t>číslo</t>
  </si>
  <si>
    <t>start.</t>
  </si>
  <si>
    <t>srážka</t>
  </si>
  <si>
    <t>CELKEM</t>
  </si>
  <si>
    <t>1. kategorie</t>
  </si>
  <si>
    <t>2. kategorie</t>
  </si>
  <si>
    <t>3. kategorie</t>
  </si>
  <si>
    <t>závodnice</t>
  </si>
  <si>
    <t>známka D</t>
  </si>
  <si>
    <t>známka E</t>
  </si>
  <si>
    <t>POŘADÍ</t>
  </si>
  <si>
    <t>známka1</t>
  </si>
  <si>
    <t>Šišoláková Sára</t>
  </si>
  <si>
    <t>TJ Sokol Židenice</t>
  </si>
  <si>
    <t>Radkovičová Tina</t>
  </si>
  <si>
    <t>SK MG Břeclav</t>
  </si>
  <si>
    <t>Horákovská Julie</t>
  </si>
  <si>
    <t>TJ Tesla Brno</t>
  </si>
  <si>
    <t>Buršíková Sofie</t>
  </si>
  <si>
    <t>VSK Univerzita</t>
  </si>
  <si>
    <t>Kociánová Markéta</t>
  </si>
  <si>
    <t>SC Brno</t>
  </si>
  <si>
    <t>Tráge Nela</t>
  </si>
  <si>
    <t>Gurská Lucie</t>
  </si>
  <si>
    <t>KMG Zlín</t>
  </si>
  <si>
    <t>Stehlíková Anděla</t>
  </si>
  <si>
    <t>Birčáková Veronika</t>
  </si>
  <si>
    <t>Říhová Tereza</t>
  </si>
  <si>
    <t>Hort Anna Tea</t>
  </si>
  <si>
    <t>Soukupová Lilien</t>
  </si>
  <si>
    <t>Horákovská Adéla</t>
  </si>
  <si>
    <t>Bradáčová Veronika</t>
  </si>
  <si>
    <t>Škodová Johanna</t>
  </si>
  <si>
    <t>Hříbková Diana</t>
  </si>
  <si>
    <t>Bavlnková Gabriela</t>
  </si>
  <si>
    <t>GyTa Kyjov</t>
  </si>
  <si>
    <t>Zatloukalová Lucie</t>
  </si>
  <si>
    <t>Landtová Valerie</t>
  </si>
  <si>
    <t>Malíková Marie</t>
  </si>
  <si>
    <t>Polášková Karolína</t>
  </si>
  <si>
    <t>Orlická Mariana</t>
  </si>
  <si>
    <t>Sedláčková Amálie</t>
  </si>
  <si>
    <t>Svobodová Mia</t>
  </si>
  <si>
    <t>Neumannová Ema</t>
  </si>
  <si>
    <t>Pouzarová Sára</t>
  </si>
  <si>
    <t>Gillová Gabriela</t>
  </si>
  <si>
    <t>Chytilová Ludmila</t>
  </si>
  <si>
    <t>Weishäupelová Julie</t>
  </si>
  <si>
    <t>Ráčilová Magdalena</t>
  </si>
  <si>
    <t>Tunová Sabina</t>
  </si>
  <si>
    <t>Polgarová Viktorie</t>
  </si>
  <si>
    <t>Černá Leontýna</t>
  </si>
  <si>
    <t>Košábková Barbora</t>
  </si>
  <si>
    <t>Maršálková Elen</t>
  </si>
  <si>
    <t>Lužová Simona</t>
  </si>
  <si>
    <t>Palánová Ema</t>
  </si>
  <si>
    <t>Kutláková Sabina</t>
  </si>
  <si>
    <t>Doleželová Ester</t>
  </si>
  <si>
    <t>Šťastná Silvie</t>
  </si>
  <si>
    <t>Hučková Marianna</t>
  </si>
  <si>
    <t>Bobotová Dominika</t>
  </si>
  <si>
    <t>Stejskalová Eliška</t>
  </si>
  <si>
    <t>1. sestava - bez náčiní</t>
  </si>
  <si>
    <t>2. sestava - akrobacie</t>
  </si>
  <si>
    <t>Halouzková Veronika</t>
  </si>
  <si>
    <t>Mistrová Sofie</t>
  </si>
  <si>
    <t>Czerná Nela</t>
  </si>
  <si>
    <t>Pospíšilová Natálie</t>
  </si>
  <si>
    <t>Podhájská Viktorie</t>
  </si>
  <si>
    <t>Tisovská Anna Valentýna</t>
  </si>
  <si>
    <t>Čambalová Viktorie</t>
  </si>
  <si>
    <t>Pavliňáková Aneta</t>
  </si>
  <si>
    <t>Zatloukalová Viktorie</t>
  </si>
  <si>
    <t>Malaníková Laura</t>
  </si>
  <si>
    <t>Adamčíková Rozárie</t>
  </si>
  <si>
    <t>Lužová Kristýna</t>
  </si>
  <si>
    <t>Sýkorová Emma</t>
  </si>
  <si>
    <t>Nečasová Marika</t>
  </si>
  <si>
    <t>Jesri Yasmin</t>
  </si>
  <si>
    <t>Szabová Adina</t>
  </si>
  <si>
    <t>Knieradlová Eva</t>
  </si>
  <si>
    <t>Kociánová Karin</t>
  </si>
  <si>
    <t>Požgayová Timea</t>
  </si>
  <si>
    <t>Procházková Markéta</t>
  </si>
  <si>
    <t>MG Lužánky</t>
  </si>
  <si>
    <t>ŠSK Nám. Míru</t>
  </si>
  <si>
    <t>Sedláčková Nela</t>
  </si>
  <si>
    <t>Podzemná Adéla</t>
  </si>
  <si>
    <t>Škamralová Aneta</t>
  </si>
  <si>
    <t>Horká Amálie</t>
  </si>
  <si>
    <t>Skřičková Marie</t>
  </si>
  <si>
    <t>Gurská Tereza</t>
  </si>
  <si>
    <t>Kmochová Amélie Anna</t>
  </si>
  <si>
    <t>Štáblová Erika</t>
  </si>
  <si>
    <t>Vnučková Štěpánka</t>
  </si>
  <si>
    <t>Trtílková Viktorie</t>
  </si>
  <si>
    <t>Pavlíková Oldřiška</t>
  </si>
  <si>
    <t>Mudříková Ema</t>
  </si>
  <si>
    <t>Cagašová Veronika</t>
  </si>
  <si>
    <t>Matoušová Anna</t>
  </si>
  <si>
    <t>Graffová Hana</t>
  </si>
  <si>
    <t>Kavlíková Karolína</t>
  </si>
  <si>
    <t>Slováková Monika</t>
  </si>
  <si>
    <t>Popeláková Denisa</t>
  </si>
  <si>
    <t>Lopraisová Veronika</t>
  </si>
  <si>
    <t>Kolářová Silvie</t>
  </si>
  <si>
    <t>Zubková Adéla</t>
  </si>
  <si>
    <t>Štalmachová Simona</t>
  </si>
  <si>
    <t>Gajdová Adriana</t>
  </si>
  <si>
    <t>Valová Ema</t>
  </si>
  <si>
    <t>Trtílková Karin</t>
  </si>
  <si>
    <t>Majerová Klára</t>
  </si>
  <si>
    <t>Kučerová Anna</t>
  </si>
  <si>
    <t>Ancheva Andrea</t>
  </si>
  <si>
    <t>Nováková Kristýna</t>
  </si>
  <si>
    <t>Loubalová Aneta</t>
  </si>
  <si>
    <t>Vaňková Ema</t>
  </si>
  <si>
    <t>Hylšová Michaela</t>
  </si>
  <si>
    <t>Procházková Klára</t>
  </si>
  <si>
    <t>Frišaufová Izabela</t>
  </si>
  <si>
    <t>Běhálková Nela</t>
  </si>
  <si>
    <t>Pavlasová Nela</t>
  </si>
  <si>
    <t>Henčlová Natálie</t>
  </si>
  <si>
    <t>Kozlová Elen</t>
  </si>
  <si>
    <t>Polášková Elena</t>
  </si>
  <si>
    <t>Košábková Veronika</t>
  </si>
  <si>
    <t>Petrásková Noemi</t>
  </si>
  <si>
    <t>Vilímová Meda</t>
  </si>
  <si>
    <t xml:space="preserve">Shejbalová Karolína </t>
  </si>
  <si>
    <t>Vidrmertová Linda</t>
  </si>
  <si>
    <t>TGK Zlín</t>
  </si>
  <si>
    <t>ASPV Brno</t>
  </si>
  <si>
    <t>2. sestava - švihadlo</t>
  </si>
  <si>
    <t>1. sestava - švihadlo</t>
  </si>
  <si>
    <t>2. sestava - obruč</t>
  </si>
  <si>
    <t>1. sestava - obruč</t>
  </si>
  <si>
    <t>Tomková Nela</t>
  </si>
  <si>
    <t>Kölbelová Jana</t>
  </si>
  <si>
    <t>Vidlářová Adéla</t>
  </si>
  <si>
    <t>Juřičková Adéla</t>
  </si>
  <si>
    <t>Jungová Viktorie</t>
  </si>
  <si>
    <t>Zvonková Tereza</t>
  </si>
  <si>
    <t>Hrnčiříková Alžběta</t>
  </si>
  <si>
    <t>Kolářová Elena</t>
  </si>
  <si>
    <t>Koudelková Daniela</t>
  </si>
  <si>
    <t>Hájková Nela</t>
  </si>
  <si>
    <t>Kolajová Anita</t>
  </si>
  <si>
    <t>Fleková Táňa</t>
  </si>
  <si>
    <t>Syslová Marie</t>
  </si>
  <si>
    <t>Plačková Adéla</t>
  </si>
  <si>
    <t>Hylšová Adéla</t>
  </si>
  <si>
    <t>Šimková Karolína</t>
  </si>
  <si>
    <t>Válková Nikol</t>
  </si>
  <si>
    <t>4. kategorie</t>
  </si>
  <si>
    <t>1. sestava - stuha</t>
  </si>
  <si>
    <t>2. sestava - míč</t>
  </si>
  <si>
    <t>Konečná Hana</t>
  </si>
  <si>
    <t>Karasová Karolína</t>
  </si>
  <si>
    <t>Škodová Antonie</t>
  </si>
  <si>
    <t>Daňková Alžběta</t>
  </si>
  <si>
    <t>Slováková Markéta</t>
  </si>
  <si>
    <t>Hakalová Rozálie</t>
  </si>
  <si>
    <t>Kavlíková Kristýna</t>
  </si>
  <si>
    <t>Medunová Kateřina</t>
  </si>
  <si>
    <t>Pozdníková Kateřina</t>
  </si>
  <si>
    <t>Hauserová Nela</t>
  </si>
  <si>
    <t>5. kategorie</t>
  </si>
  <si>
    <t>2. sestava - volná</t>
  </si>
  <si>
    <t>Jiroušková Kristýna</t>
  </si>
  <si>
    <t>Martinková Denisa</t>
  </si>
  <si>
    <t>Švejdová Zuzana</t>
  </si>
  <si>
    <t>Hakalová Patricie Stefanie</t>
  </si>
  <si>
    <t>Gerišová Veronika</t>
  </si>
  <si>
    <t>Ondrová Julie</t>
  </si>
  <si>
    <t>Sasková Daniela</t>
  </si>
  <si>
    <t>OBLASTNÍ PŘEBOR JMSO ZPMG - 21. 5. 2022</t>
  </si>
  <si>
    <t>Esterková Alžběta</t>
  </si>
  <si>
    <t>0. A kategorie</t>
  </si>
  <si>
    <t>0. B kategorie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</si>
</sst>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00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0.000000000000000000000000"/>
    <numFmt numFmtId="189" formatCode="0.0000000000000000000000000"/>
  </numFmts>
  <fonts count="44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" fillId="34" borderId="15" xfId="0" applyFont="1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right"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4" fillId="34" borderId="18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4" fillId="34" borderId="22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vertical="center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2" fontId="1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167" fontId="2" fillId="0" borderId="3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/>
    </xf>
    <xf numFmtId="2" fontId="1" fillId="33" borderId="32" xfId="0" applyNumberFormat="1" applyFont="1" applyFill="1" applyBorder="1" applyAlignment="1">
      <alignment horizontal="center" vertical="center"/>
    </xf>
    <xf numFmtId="2" fontId="1" fillId="33" borderId="33" xfId="0" applyNumberFormat="1" applyFont="1" applyFill="1" applyBorder="1" applyAlignment="1">
      <alignment horizontal="center" vertical="center"/>
    </xf>
    <xf numFmtId="2" fontId="1" fillId="33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167" fontId="0" fillId="0" borderId="36" xfId="0" applyNumberFormat="1" applyFont="1" applyFill="1" applyBorder="1" applyAlignment="1">
      <alignment horizontal="left"/>
    </xf>
    <xf numFmtId="167" fontId="0" fillId="0" borderId="37" xfId="0" applyNumberFormat="1" applyFont="1" applyFill="1" applyBorder="1" applyAlignment="1">
      <alignment horizontal="left"/>
    </xf>
    <xf numFmtId="167" fontId="0" fillId="0" borderId="38" xfId="0" applyNumberFormat="1" applyFont="1" applyFill="1" applyBorder="1" applyAlignment="1">
      <alignment horizontal="left"/>
    </xf>
    <xf numFmtId="2" fontId="1" fillId="0" borderId="39" xfId="0" applyNumberFormat="1" applyFont="1" applyFill="1" applyBorder="1" applyAlignment="1">
      <alignment horizontal="center"/>
    </xf>
    <xf numFmtId="167" fontId="2" fillId="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1" fillId="0" borderId="19" xfId="0" applyNumberFormat="1" applyFont="1" applyFill="1" applyBorder="1" applyAlignment="1">
      <alignment horizontal="center"/>
    </xf>
    <xf numFmtId="167" fontId="2" fillId="0" borderId="33" xfId="0" applyNumberFormat="1" applyFont="1" applyFill="1" applyBorder="1" applyAlignment="1" applyProtection="1">
      <alignment horizontal="center"/>
      <protection locked="0"/>
    </xf>
    <xf numFmtId="2" fontId="1" fillId="0" borderId="29" xfId="0" applyNumberFormat="1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2" fontId="1" fillId="33" borderId="41" xfId="0" applyNumberFormat="1" applyFont="1" applyFill="1" applyBorder="1" applyAlignment="1">
      <alignment horizontal="center"/>
    </xf>
    <xf numFmtId="2" fontId="1" fillId="33" borderId="38" xfId="0" applyNumberFormat="1" applyFont="1" applyFill="1" applyBorder="1" applyAlignment="1">
      <alignment horizontal="center"/>
    </xf>
    <xf numFmtId="2" fontId="1" fillId="33" borderId="40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2" fontId="1" fillId="33" borderId="42" xfId="0" applyNumberFormat="1" applyFont="1" applyFill="1" applyBorder="1" applyAlignment="1">
      <alignment horizontal="center"/>
    </xf>
    <xf numFmtId="2" fontId="1" fillId="33" borderId="43" xfId="0" applyNumberFormat="1" applyFont="1" applyFill="1" applyBorder="1" applyAlignment="1">
      <alignment horizontal="center"/>
    </xf>
    <xf numFmtId="167" fontId="0" fillId="0" borderId="44" xfId="0" applyNumberFormat="1" applyFont="1" applyFill="1" applyBorder="1" applyAlignment="1" applyProtection="1">
      <alignment horizontal="left"/>
      <protection locked="0"/>
    </xf>
    <xf numFmtId="167" fontId="0" fillId="0" borderId="33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0" fontId="0" fillId="0" borderId="37" xfId="0" applyFill="1" applyBorder="1" applyAlignment="1">
      <alignment/>
    </xf>
    <xf numFmtId="0" fontId="0" fillId="36" borderId="37" xfId="0" applyFill="1" applyBorder="1" applyAlignment="1">
      <alignment/>
    </xf>
    <xf numFmtId="2" fontId="1" fillId="33" borderId="28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2" fontId="1" fillId="37" borderId="27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8" fillId="0" borderId="44" xfId="0" applyFont="1" applyFill="1" applyBorder="1" applyAlignment="1" applyProtection="1">
      <alignment horizontal="center" vertical="center"/>
      <protection locked="0"/>
    </xf>
    <xf numFmtId="2" fontId="1" fillId="0" borderId="33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36" borderId="27" xfId="0" applyFill="1" applyBorder="1" applyAlignment="1">
      <alignment/>
    </xf>
    <xf numFmtId="0" fontId="0" fillId="0" borderId="46" xfId="0" applyFill="1" applyBorder="1" applyAlignment="1">
      <alignment/>
    </xf>
    <xf numFmtId="167" fontId="2" fillId="0" borderId="29" xfId="0" applyNumberFormat="1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167" fontId="0" fillId="0" borderId="15" xfId="0" applyNumberFormat="1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left"/>
    </xf>
    <xf numFmtId="167" fontId="0" fillId="0" borderId="41" xfId="0" applyNumberFormat="1" applyFont="1" applyFill="1" applyBorder="1" applyAlignment="1">
      <alignment horizontal="left"/>
    </xf>
    <xf numFmtId="167" fontId="2" fillId="0" borderId="28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0" fontId="8" fillId="0" borderId="33" xfId="0" applyFont="1" applyFill="1" applyBorder="1" applyAlignment="1" applyProtection="1">
      <alignment horizontal="center" vertical="center"/>
      <protection locked="0"/>
    </xf>
    <xf numFmtId="167" fontId="0" fillId="0" borderId="28" xfId="0" applyNumberFormat="1" applyFont="1" applyFill="1" applyBorder="1" applyAlignment="1" applyProtection="1">
      <alignment horizontal="left"/>
      <protection locked="0"/>
    </xf>
    <xf numFmtId="167" fontId="0" fillId="0" borderId="41" xfId="0" applyNumberFormat="1" applyFont="1" applyFill="1" applyBorder="1" applyAlignment="1" applyProtection="1">
      <alignment horizontal="left"/>
      <protection locked="0"/>
    </xf>
    <xf numFmtId="2" fontId="1" fillId="0" borderId="28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 applyProtection="1">
      <alignment horizontal="center"/>
      <protection locked="0"/>
    </xf>
    <xf numFmtId="167" fontId="2" fillId="0" borderId="17" xfId="0" applyNumberFormat="1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167" fontId="0" fillId="0" borderId="34" xfId="0" applyNumberFormat="1" applyFont="1" applyFill="1" applyBorder="1" applyAlignment="1" applyProtection="1">
      <alignment horizontal="left"/>
      <protection locked="0"/>
    </xf>
    <xf numFmtId="0" fontId="0" fillId="33" borderId="47" xfId="0" applyFill="1" applyBorder="1" applyAlignment="1">
      <alignment/>
    </xf>
    <xf numFmtId="0" fontId="1" fillId="33" borderId="48" xfId="0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55" xfId="0" applyFont="1" applyFill="1" applyBorder="1" applyAlignment="1">
      <alignment vertical="center" wrapText="1"/>
    </xf>
    <xf numFmtId="0" fontId="0" fillId="33" borderId="56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vertical="center"/>
    </xf>
    <xf numFmtId="0" fontId="1" fillId="33" borderId="57" xfId="0" applyFont="1" applyFill="1" applyBorder="1" applyAlignment="1">
      <alignment horizontal="left" vertical="center"/>
    </xf>
    <xf numFmtId="0" fontId="8" fillId="37" borderId="32" xfId="0" applyFont="1" applyFill="1" applyBorder="1" applyAlignment="1" applyProtection="1">
      <alignment horizontal="center" vertical="center"/>
      <protection locked="0"/>
    </xf>
    <xf numFmtId="167" fontId="0" fillId="37" borderId="36" xfId="0" applyNumberFormat="1" applyFont="1" applyFill="1" applyBorder="1" applyAlignment="1">
      <alignment horizontal="left"/>
    </xf>
    <xf numFmtId="167" fontId="0" fillId="37" borderId="37" xfId="0" applyNumberFormat="1" applyFont="1" applyFill="1" applyBorder="1" applyAlignment="1">
      <alignment horizontal="left"/>
    </xf>
    <xf numFmtId="167" fontId="0" fillId="37" borderId="38" xfId="0" applyNumberFormat="1" applyFont="1" applyFill="1" applyBorder="1" applyAlignment="1">
      <alignment horizontal="left"/>
    </xf>
    <xf numFmtId="2" fontId="1" fillId="37" borderId="39" xfId="0" applyNumberFormat="1" applyFont="1" applyFill="1" applyBorder="1" applyAlignment="1">
      <alignment horizontal="center"/>
    </xf>
    <xf numFmtId="167" fontId="2" fillId="37" borderId="32" xfId="0" applyNumberFormat="1" applyFont="1" applyFill="1" applyBorder="1" applyAlignment="1" applyProtection="1">
      <alignment horizontal="center"/>
      <protection locked="0"/>
    </xf>
    <xf numFmtId="167" fontId="0" fillId="37" borderId="58" xfId="0" applyNumberFormat="1" applyFont="1" applyFill="1" applyBorder="1" applyAlignment="1">
      <alignment horizontal="left"/>
    </xf>
    <xf numFmtId="167" fontId="0" fillId="37" borderId="59" xfId="0" applyNumberFormat="1" applyFont="1" applyFill="1" applyBorder="1" applyAlignment="1">
      <alignment horizontal="left"/>
    </xf>
    <xf numFmtId="167" fontId="0" fillId="37" borderId="60" xfId="0" applyNumberFormat="1" applyFont="1" applyFill="1" applyBorder="1" applyAlignment="1">
      <alignment horizontal="left"/>
    </xf>
    <xf numFmtId="167" fontId="0" fillId="37" borderId="36" xfId="0" applyNumberFormat="1" applyFont="1" applyFill="1" applyBorder="1" applyAlignment="1" applyProtection="1">
      <alignment horizontal="left"/>
      <protection locked="0"/>
    </xf>
    <xf numFmtId="167" fontId="0" fillId="37" borderId="37" xfId="0" applyNumberFormat="1" applyFont="1" applyFill="1" applyBorder="1" applyAlignment="1" applyProtection="1">
      <alignment horizontal="left"/>
      <protection locked="0"/>
    </xf>
    <xf numFmtId="167" fontId="0" fillId="37" borderId="38" xfId="0" applyNumberFormat="1" applyFont="1" applyFill="1" applyBorder="1" applyAlignment="1" applyProtection="1">
      <alignment horizontal="left"/>
      <protection locked="0"/>
    </xf>
    <xf numFmtId="0" fontId="8" fillId="37" borderId="33" xfId="0" applyFont="1" applyFill="1" applyBorder="1" applyAlignment="1" applyProtection="1">
      <alignment horizontal="center" vertical="center"/>
      <protection locked="0"/>
    </xf>
    <xf numFmtId="167" fontId="0" fillId="37" borderId="44" xfId="0" applyNumberFormat="1" applyFont="1" applyFill="1" applyBorder="1" applyAlignment="1" applyProtection="1">
      <alignment horizontal="left"/>
      <protection locked="0"/>
    </xf>
    <xf numFmtId="167" fontId="0" fillId="37" borderId="46" xfId="0" applyNumberFormat="1" applyFont="1" applyFill="1" applyBorder="1" applyAlignment="1" applyProtection="1">
      <alignment horizontal="left"/>
      <protection locked="0"/>
    </xf>
    <xf numFmtId="167" fontId="0" fillId="37" borderId="40" xfId="0" applyNumberFormat="1" applyFont="1" applyFill="1" applyBorder="1" applyAlignment="1" applyProtection="1">
      <alignment horizontal="left"/>
      <protection locked="0"/>
    </xf>
    <xf numFmtId="2" fontId="1" fillId="37" borderId="29" xfId="0" applyNumberFormat="1" applyFont="1" applyFill="1" applyBorder="1" applyAlignment="1">
      <alignment horizontal="center"/>
    </xf>
    <xf numFmtId="167" fontId="2" fillId="37" borderId="33" xfId="0" applyNumberFormat="1" applyFont="1" applyFill="1" applyBorder="1" applyAlignment="1" applyProtection="1">
      <alignment horizontal="center"/>
      <protection locked="0"/>
    </xf>
    <xf numFmtId="0" fontId="1" fillId="37" borderId="28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13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167" fontId="0" fillId="37" borderId="15" xfId="0" applyNumberFormat="1" applyFont="1" applyFill="1" applyBorder="1" applyAlignment="1" applyProtection="1">
      <alignment horizontal="left"/>
      <protection locked="0"/>
    </xf>
    <xf numFmtId="167" fontId="0" fillId="37" borderId="16" xfId="0" applyNumberFormat="1" applyFont="1" applyFill="1" applyBorder="1" applyAlignment="1" applyProtection="1">
      <alignment horizontal="left"/>
      <protection locked="0"/>
    </xf>
    <xf numFmtId="167" fontId="0" fillId="37" borderId="28" xfId="0" applyNumberFormat="1" applyFont="1" applyFill="1" applyBorder="1" applyAlignment="1" applyProtection="1">
      <alignment horizontal="left"/>
      <protection locked="0"/>
    </xf>
    <xf numFmtId="2" fontId="1" fillId="37" borderId="17" xfId="0" applyNumberFormat="1" applyFont="1" applyFill="1" applyBorder="1" applyAlignment="1">
      <alignment horizontal="center"/>
    </xf>
    <xf numFmtId="167" fontId="0" fillId="37" borderId="32" xfId="0" applyNumberFormat="1" applyFont="1" applyFill="1" applyBorder="1" applyAlignment="1" applyProtection="1">
      <alignment horizontal="left"/>
      <protection locked="0"/>
    </xf>
    <xf numFmtId="167" fontId="2" fillId="37" borderId="28" xfId="0" applyNumberFormat="1" applyFont="1" applyFill="1" applyBorder="1" applyAlignment="1" applyProtection="1">
      <alignment horizontal="center"/>
      <protection locked="0"/>
    </xf>
    <xf numFmtId="0" fontId="8" fillId="37" borderId="41" xfId="0" applyFont="1" applyFill="1" applyBorder="1" applyAlignment="1" applyProtection="1">
      <alignment horizontal="center" vertical="center"/>
      <protection locked="0"/>
    </xf>
    <xf numFmtId="0" fontId="8" fillId="37" borderId="38" xfId="0" applyFont="1" applyFill="1" applyBorder="1" applyAlignment="1" applyProtection="1">
      <alignment horizontal="center" vertical="center"/>
      <protection locked="0"/>
    </xf>
    <xf numFmtId="0" fontId="8" fillId="37" borderId="40" xfId="0" applyFont="1" applyFill="1" applyBorder="1" applyAlignment="1" applyProtection="1">
      <alignment horizontal="center" vertical="center"/>
      <protection locked="0"/>
    </xf>
    <xf numFmtId="167" fontId="0" fillId="37" borderId="33" xfId="0" applyNumberFormat="1" applyFont="1" applyFill="1" applyBorder="1" applyAlignment="1" applyProtection="1">
      <alignment horizontal="left"/>
      <protection locked="0"/>
    </xf>
    <xf numFmtId="167" fontId="0" fillId="37" borderId="41" xfId="0" applyNumberFormat="1" applyFont="1" applyFill="1" applyBorder="1" applyAlignment="1" applyProtection="1">
      <alignment horizontal="left"/>
      <protection locked="0"/>
    </xf>
    <xf numFmtId="2" fontId="1" fillId="37" borderId="12" xfId="0" applyNumberFormat="1" applyFont="1" applyFill="1" applyBorder="1" applyAlignment="1">
      <alignment horizontal="center"/>
    </xf>
    <xf numFmtId="2" fontId="1" fillId="37" borderId="28" xfId="0" applyNumberFormat="1" applyFont="1" applyFill="1" applyBorder="1" applyAlignment="1">
      <alignment horizontal="center"/>
    </xf>
    <xf numFmtId="167" fontId="2" fillId="37" borderId="18" xfId="0" applyNumberFormat="1" applyFont="1" applyFill="1" applyBorder="1" applyAlignment="1" applyProtection="1">
      <alignment horizontal="center"/>
      <protection locked="0"/>
    </xf>
    <xf numFmtId="2" fontId="1" fillId="37" borderId="34" xfId="0" applyNumberFormat="1" applyFont="1" applyFill="1" applyBorder="1" applyAlignment="1">
      <alignment horizontal="center"/>
    </xf>
    <xf numFmtId="167" fontId="2" fillId="37" borderId="42" xfId="0" applyNumberFormat="1" applyFont="1" applyFill="1" applyBorder="1" applyAlignment="1" applyProtection="1">
      <alignment horizontal="center"/>
      <protection locked="0"/>
    </xf>
    <xf numFmtId="0" fontId="8" fillId="37" borderId="36" xfId="0" applyFont="1" applyFill="1" applyBorder="1" applyAlignment="1" applyProtection="1">
      <alignment horizontal="center" vertical="center"/>
      <protection locked="0"/>
    </xf>
    <xf numFmtId="2" fontId="1" fillId="37" borderId="32" xfId="0" applyNumberFormat="1" applyFont="1" applyFill="1" applyBorder="1" applyAlignment="1">
      <alignment horizontal="center"/>
    </xf>
    <xf numFmtId="167" fontId="2" fillId="37" borderId="21" xfId="0" applyNumberFormat="1" applyFont="1" applyFill="1" applyBorder="1" applyAlignment="1" applyProtection="1">
      <alignment horizontal="center"/>
      <protection locked="0"/>
    </xf>
    <xf numFmtId="167" fontId="2" fillId="37" borderId="17" xfId="0" applyNumberFormat="1" applyFont="1" applyFill="1" applyBorder="1" applyAlignment="1" applyProtection="1">
      <alignment horizontal="center"/>
      <protection locked="0"/>
    </xf>
    <xf numFmtId="167" fontId="2" fillId="37" borderId="27" xfId="0" applyNumberFormat="1" applyFont="1" applyFill="1" applyBorder="1" applyAlignment="1" applyProtection="1">
      <alignment horizontal="center"/>
      <protection locked="0"/>
    </xf>
    <xf numFmtId="0" fontId="1" fillId="37" borderId="42" xfId="0" applyFont="1" applyFill="1" applyBorder="1" applyAlignment="1">
      <alignment horizontal="center" vertical="center"/>
    </xf>
    <xf numFmtId="2" fontId="1" fillId="37" borderId="33" xfId="0" applyNumberFormat="1" applyFont="1" applyFill="1" applyBorder="1" applyAlignment="1">
      <alignment horizontal="center"/>
    </xf>
    <xf numFmtId="167" fontId="2" fillId="37" borderId="30" xfId="0" applyNumberFormat="1" applyFont="1" applyFill="1" applyBorder="1" applyAlignment="1" applyProtection="1">
      <alignment horizontal="center"/>
      <protection locked="0"/>
    </xf>
    <xf numFmtId="167" fontId="2" fillId="37" borderId="29" xfId="0" applyNumberFormat="1" applyFont="1" applyFill="1" applyBorder="1" applyAlignment="1" applyProtection="1">
      <alignment horizontal="center"/>
      <protection locked="0"/>
    </xf>
    <xf numFmtId="0" fontId="9" fillId="37" borderId="32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/>
    </xf>
    <xf numFmtId="2" fontId="1" fillId="37" borderId="62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37" borderId="19" xfId="0" applyNumberFormat="1" applyFont="1" applyFill="1" applyBorder="1" applyAlignment="1">
      <alignment horizontal="center"/>
    </xf>
    <xf numFmtId="2" fontId="1" fillId="37" borderId="51" xfId="0" applyNumberFormat="1" applyFont="1" applyFill="1" applyBorder="1" applyAlignment="1">
      <alignment horizontal="center"/>
    </xf>
    <xf numFmtId="2" fontId="1" fillId="37" borderId="63" xfId="0" applyNumberFormat="1" applyFont="1" applyFill="1" applyBorder="1" applyAlignment="1">
      <alignment horizontal="center"/>
    </xf>
    <xf numFmtId="2" fontId="1" fillId="37" borderId="52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37" borderId="37" xfId="0" applyNumberFormat="1" applyFont="1" applyFill="1" applyBorder="1" applyAlignment="1">
      <alignment horizontal="center"/>
    </xf>
    <xf numFmtId="2" fontId="1" fillId="37" borderId="46" xfId="0" applyNumberFormat="1" applyFont="1" applyFill="1" applyBorder="1" applyAlignment="1">
      <alignment horizontal="center"/>
    </xf>
    <xf numFmtId="2" fontId="1" fillId="37" borderId="61" xfId="0" applyNumberFormat="1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2" fontId="1" fillId="0" borderId="6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R14" sqref="R14:R15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57421875" style="0" hidden="1" customWidth="1"/>
    <col min="4" max="4" width="16.421875" style="0" customWidth="1"/>
    <col min="5" max="5" width="9.00390625" style="0" customWidth="1"/>
    <col min="7" max="7" width="6.7109375" style="0" customWidth="1"/>
    <col min="8" max="8" width="11.28125" style="0" hidden="1" customWidth="1"/>
    <col min="9" max="9" width="8.7109375" style="0" customWidth="1"/>
    <col min="10" max="11" width="8.57421875" style="0" customWidth="1"/>
    <col min="12" max="12" width="7.140625" style="0" customWidth="1"/>
    <col min="13" max="15" width="8.57421875" style="0" customWidth="1"/>
  </cols>
  <sheetData>
    <row r="1" spans="1:17" ht="27.75" customHeight="1" thickBot="1">
      <c r="A1" s="50" t="s">
        <v>193</v>
      </c>
      <c r="B1" s="49"/>
      <c r="C1" s="46"/>
      <c r="D1" s="45"/>
      <c r="E1" s="45" t="s">
        <v>190</v>
      </c>
      <c r="F1" s="46"/>
      <c r="G1" s="46"/>
      <c r="H1" s="48"/>
      <c r="I1" s="48"/>
      <c r="J1" s="48"/>
      <c r="K1" s="48"/>
      <c r="L1" s="48"/>
      <c r="M1" s="48"/>
      <c r="N1" s="48"/>
      <c r="O1" s="48"/>
      <c r="P1" s="44"/>
      <c r="Q1" s="44"/>
    </row>
    <row r="2" spans="1:15" ht="16.5" customHeight="1" thickBot="1">
      <c r="A2" s="52" t="s">
        <v>16</v>
      </c>
      <c r="B2" s="132" t="s">
        <v>22</v>
      </c>
      <c r="C2" s="53"/>
      <c r="D2" s="132" t="s">
        <v>1</v>
      </c>
      <c r="E2" s="153" t="s">
        <v>77</v>
      </c>
      <c r="F2" s="129"/>
      <c r="G2" s="135" t="s">
        <v>17</v>
      </c>
      <c r="H2" s="62"/>
      <c r="I2" s="137" t="s">
        <v>26</v>
      </c>
      <c r="J2" s="153" t="s">
        <v>78</v>
      </c>
      <c r="K2" s="129"/>
      <c r="L2" s="132" t="s">
        <v>17</v>
      </c>
      <c r="M2" s="138" t="s">
        <v>6</v>
      </c>
      <c r="N2" s="130" t="s">
        <v>18</v>
      </c>
      <c r="O2" s="132" t="s">
        <v>25</v>
      </c>
    </row>
    <row r="3" spans="1:15" ht="17.25" customHeight="1" thickBot="1">
      <c r="A3" s="51" t="s">
        <v>15</v>
      </c>
      <c r="B3" s="134"/>
      <c r="C3" s="54"/>
      <c r="D3" s="134"/>
      <c r="E3" s="177" t="s">
        <v>23</v>
      </c>
      <c r="F3" s="47" t="s">
        <v>24</v>
      </c>
      <c r="G3" s="136"/>
      <c r="H3" s="63"/>
      <c r="I3" s="133"/>
      <c r="J3" s="177" t="s">
        <v>23</v>
      </c>
      <c r="K3" s="47" t="s">
        <v>24</v>
      </c>
      <c r="L3" s="133"/>
      <c r="M3" s="133"/>
      <c r="N3" s="131"/>
      <c r="O3" s="133"/>
    </row>
    <row r="4" spans="1:18" ht="12.75">
      <c r="A4" s="115">
        <v>10</v>
      </c>
      <c r="B4" s="116" t="s">
        <v>42</v>
      </c>
      <c r="C4" s="117"/>
      <c r="D4" s="118" t="s">
        <v>36</v>
      </c>
      <c r="E4" s="217">
        <v>4</v>
      </c>
      <c r="F4" s="59">
        <v>8.400000000000002</v>
      </c>
      <c r="G4" s="119"/>
      <c r="H4" s="120"/>
      <c r="I4" s="82">
        <v>12.400000000000002</v>
      </c>
      <c r="J4" s="8">
        <v>3.5</v>
      </c>
      <c r="K4" s="59">
        <v>7.750000000000001</v>
      </c>
      <c r="L4" s="119"/>
      <c r="M4" s="85">
        <v>11.25</v>
      </c>
      <c r="N4" s="64">
        <v>23.650000000000002</v>
      </c>
      <c r="O4" s="173">
        <v>1</v>
      </c>
      <c r="R4" s="106"/>
    </row>
    <row r="5" spans="1:20" s="76" customFormat="1" ht="12.75">
      <c r="A5" s="70">
        <v>18</v>
      </c>
      <c r="B5" s="71" t="s">
        <v>51</v>
      </c>
      <c r="C5" s="72"/>
      <c r="D5" s="73" t="s">
        <v>36</v>
      </c>
      <c r="E5" s="1">
        <v>3.5</v>
      </c>
      <c r="F5" s="74">
        <v>8.25</v>
      </c>
      <c r="G5" s="75"/>
      <c r="H5" s="57"/>
      <c r="I5" s="83">
        <v>11.75</v>
      </c>
      <c r="J5" s="1">
        <v>3.25</v>
      </c>
      <c r="K5" s="56">
        <v>7.35</v>
      </c>
      <c r="L5" s="75"/>
      <c r="M5" s="86">
        <v>10.6</v>
      </c>
      <c r="N5" s="67">
        <v>22.35</v>
      </c>
      <c r="O5" s="174">
        <v>2</v>
      </c>
      <c r="R5" s="107"/>
      <c r="T5"/>
    </row>
    <row r="6" spans="1:18" ht="12.75">
      <c r="A6" s="155">
        <v>13</v>
      </c>
      <c r="B6" s="156" t="s">
        <v>45</v>
      </c>
      <c r="C6" s="157"/>
      <c r="D6" s="158" t="s">
        <v>32</v>
      </c>
      <c r="E6" s="175">
        <v>3.5</v>
      </c>
      <c r="F6" s="159">
        <v>8.149999999999999</v>
      </c>
      <c r="G6" s="160"/>
      <c r="H6" s="55"/>
      <c r="I6" s="83">
        <v>11.649999999999999</v>
      </c>
      <c r="J6" s="175">
        <v>3.25</v>
      </c>
      <c r="K6" s="101">
        <v>7.299999999999999</v>
      </c>
      <c r="L6" s="160"/>
      <c r="M6" s="86">
        <v>10.549999999999999</v>
      </c>
      <c r="N6" s="67">
        <v>22.199999999999996</v>
      </c>
      <c r="O6" s="174">
        <v>3</v>
      </c>
      <c r="R6" s="106"/>
    </row>
    <row r="7" spans="1:20" s="76" customFormat="1" ht="12.75">
      <c r="A7" s="155">
        <v>5</v>
      </c>
      <c r="B7" s="161" t="s">
        <v>35</v>
      </c>
      <c r="C7" s="162"/>
      <c r="D7" s="163" t="s">
        <v>36</v>
      </c>
      <c r="E7" s="175">
        <v>3.25</v>
      </c>
      <c r="F7" s="159">
        <v>8.250000000000004</v>
      </c>
      <c r="G7" s="160"/>
      <c r="H7" s="55"/>
      <c r="I7" s="83">
        <v>11.500000000000004</v>
      </c>
      <c r="J7" s="175">
        <v>2.75</v>
      </c>
      <c r="K7" s="101">
        <v>7.199999999999999</v>
      </c>
      <c r="L7" s="160"/>
      <c r="M7" s="86">
        <v>9.95</v>
      </c>
      <c r="N7" s="67">
        <v>21.450000000000003</v>
      </c>
      <c r="O7" s="68">
        <v>4</v>
      </c>
      <c r="R7" s="107"/>
      <c r="T7"/>
    </row>
    <row r="8" spans="1:18" ht="12.75">
      <c r="A8" s="155">
        <v>3</v>
      </c>
      <c r="B8" s="156" t="s">
        <v>31</v>
      </c>
      <c r="C8" s="157"/>
      <c r="D8" s="158" t="s">
        <v>32</v>
      </c>
      <c r="E8" s="175">
        <v>3</v>
      </c>
      <c r="F8" s="159">
        <v>7.5</v>
      </c>
      <c r="G8" s="160"/>
      <c r="H8" s="55"/>
      <c r="I8" s="83">
        <v>10.5</v>
      </c>
      <c r="J8" s="175">
        <v>3.5</v>
      </c>
      <c r="K8" s="101">
        <v>7.25</v>
      </c>
      <c r="L8" s="160"/>
      <c r="M8" s="86">
        <v>10.75</v>
      </c>
      <c r="N8" s="67">
        <v>21.25</v>
      </c>
      <c r="O8" s="68">
        <v>5</v>
      </c>
      <c r="R8" s="106"/>
    </row>
    <row r="9" spans="1:20" s="76" customFormat="1" ht="12.75">
      <c r="A9" s="155">
        <v>9</v>
      </c>
      <c r="B9" s="156" t="s">
        <v>41</v>
      </c>
      <c r="C9" s="157"/>
      <c r="D9" s="158" t="s">
        <v>30</v>
      </c>
      <c r="E9" s="175">
        <v>2.5</v>
      </c>
      <c r="F9" s="159">
        <v>7.149999999999999</v>
      </c>
      <c r="G9" s="160"/>
      <c r="H9" s="55"/>
      <c r="I9" s="83">
        <v>9.649999999999999</v>
      </c>
      <c r="J9" s="175">
        <v>3.5</v>
      </c>
      <c r="K9" s="101">
        <v>7.55</v>
      </c>
      <c r="L9" s="160"/>
      <c r="M9" s="86">
        <v>11.05</v>
      </c>
      <c r="N9" s="67">
        <v>20.7</v>
      </c>
      <c r="O9" s="68">
        <v>6</v>
      </c>
      <c r="R9" s="107"/>
      <c r="T9"/>
    </row>
    <row r="10" spans="1:18" ht="12.75">
      <c r="A10" s="155">
        <v>15</v>
      </c>
      <c r="B10" s="156" t="s">
        <v>47</v>
      </c>
      <c r="C10" s="157"/>
      <c r="D10" s="158" t="s">
        <v>36</v>
      </c>
      <c r="E10" s="175">
        <v>2.75</v>
      </c>
      <c r="F10" s="159">
        <v>7.9</v>
      </c>
      <c r="G10" s="160"/>
      <c r="H10" s="55"/>
      <c r="I10" s="83">
        <v>10.65</v>
      </c>
      <c r="J10" s="175">
        <v>2.75</v>
      </c>
      <c r="K10" s="101">
        <v>7.300000000000001</v>
      </c>
      <c r="L10" s="160"/>
      <c r="M10" s="86">
        <v>10.05</v>
      </c>
      <c r="N10" s="67">
        <v>20.700000000000003</v>
      </c>
      <c r="O10" s="68">
        <v>7</v>
      </c>
      <c r="R10" s="106"/>
    </row>
    <row r="11" spans="1:20" s="76" customFormat="1" ht="12.75">
      <c r="A11" s="155">
        <v>22</v>
      </c>
      <c r="B11" s="156" t="s">
        <v>191</v>
      </c>
      <c r="C11" s="157"/>
      <c r="D11" s="158" t="s">
        <v>30</v>
      </c>
      <c r="E11" s="175">
        <v>3</v>
      </c>
      <c r="F11" s="159">
        <v>7.35</v>
      </c>
      <c r="G11" s="160"/>
      <c r="H11" s="57"/>
      <c r="I11" s="83">
        <v>10.35</v>
      </c>
      <c r="J11" s="175">
        <v>3</v>
      </c>
      <c r="K11" s="101">
        <v>7.35</v>
      </c>
      <c r="L11" s="160"/>
      <c r="M11" s="86">
        <v>10.35</v>
      </c>
      <c r="N11" s="67">
        <v>20.7</v>
      </c>
      <c r="O11" s="68">
        <v>8</v>
      </c>
      <c r="R11" s="107"/>
      <c r="T11"/>
    </row>
    <row r="12" spans="1:18" ht="12.75">
      <c r="A12" s="155">
        <v>11</v>
      </c>
      <c r="B12" s="156" t="s">
        <v>43</v>
      </c>
      <c r="C12" s="157"/>
      <c r="D12" s="158" t="s">
        <v>28</v>
      </c>
      <c r="E12" s="175">
        <v>2.5</v>
      </c>
      <c r="F12" s="159">
        <v>7.35</v>
      </c>
      <c r="G12" s="160"/>
      <c r="H12" s="55"/>
      <c r="I12" s="83">
        <v>9.85</v>
      </c>
      <c r="J12" s="175">
        <v>3</v>
      </c>
      <c r="K12" s="101">
        <v>7.3500000000000005</v>
      </c>
      <c r="L12" s="160"/>
      <c r="M12" s="86">
        <v>10.350000000000001</v>
      </c>
      <c r="N12" s="67">
        <v>20.200000000000003</v>
      </c>
      <c r="O12" s="68">
        <v>9</v>
      </c>
      <c r="R12" s="106"/>
    </row>
    <row r="13" spans="1:20" s="76" customFormat="1" ht="12.75">
      <c r="A13" s="155">
        <v>2</v>
      </c>
      <c r="B13" s="156" t="s">
        <v>29</v>
      </c>
      <c r="C13" s="157"/>
      <c r="D13" s="158" t="s">
        <v>30</v>
      </c>
      <c r="E13" s="175">
        <v>2.25</v>
      </c>
      <c r="F13" s="159">
        <v>7.1499999999999995</v>
      </c>
      <c r="G13" s="160"/>
      <c r="H13" s="57"/>
      <c r="I13" s="83">
        <v>9.399999999999999</v>
      </c>
      <c r="J13" s="175">
        <v>3</v>
      </c>
      <c r="K13" s="101">
        <v>7.750000000000002</v>
      </c>
      <c r="L13" s="160"/>
      <c r="M13" s="86">
        <v>10.750000000000002</v>
      </c>
      <c r="N13" s="67">
        <v>20.15</v>
      </c>
      <c r="O13" s="68">
        <v>10</v>
      </c>
      <c r="R13" s="107"/>
      <c r="T13"/>
    </row>
    <row r="14" spans="1:18" ht="12.75">
      <c r="A14" s="155">
        <v>8</v>
      </c>
      <c r="B14" s="156" t="s">
        <v>40</v>
      </c>
      <c r="C14" s="157"/>
      <c r="D14" s="158" t="s">
        <v>28</v>
      </c>
      <c r="E14" s="175">
        <v>2.25</v>
      </c>
      <c r="F14" s="159">
        <v>7.85</v>
      </c>
      <c r="G14" s="160"/>
      <c r="H14" s="57"/>
      <c r="I14" s="83">
        <v>10.1</v>
      </c>
      <c r="J14" s="175">
        <v>2.5</v>
      </c>
      <c r="K14" s="101">
        <v>7.4</v>
      </c>
      <c r="L14" s="160"/>
      <c r="M14" s="86">
        <v>9.9</v>
      </c>
      <c r="N14" s="67">
        <v>20</v>
      </c>
      <c r="O14" s="68">
        <v>11</v>
      </c>
      <c r="R14" s="106"/>
    </row>
    <row r="15" spans="1:20" s="76" customFormat="1" ht="12.75">
      <c r="A15" s="155">
        <v>7</v>
      </c>
      <c r="B15" s="156" t="s">
        <v>38</v>
      </c>
      <c r="C15" s="157"/>
      <c r="D15" s="158" t="s">
        <v>39</v>
      </c>
      <c r="E15" s="175">
        <v>2.25</v>
      </c>
      <c r="F15" s="159">
        <v>7.25</v>
      </c>
      <c r="G15" s="160"/>
      <c r="H15" s="55"/>
      <c r="I15" s="83">
        <v>9.5</v>
      </c>
      <c r="J15" s="175">
        <v>2.5</v>
      </c>
      <c r="K15" s="101">
        <v>7.6</v>
      </c>
      <c r="L15" s="160"/>
      <c r="M15" s="86">
        <v>10.1</v>
      </c>
      <c r="N15" s="67">
        <v>19.6</v>
      </c>
      <c r="O15" s="68">
        <v>12</v>
      </c>
      <c r="R15" s="107"/>
      <c r="T15"/>
    </row>
    <row r="16" spans="1:18" ht="12.75">
      <c r="A16" s="155">
        <v>14</v>
      </c>
      <c r="B16" s="156" t="s">
        <v>46</v>
      </c>
      <c r="C16" s="157"/>
      <c r="D16" s="158" t="s">
        <v>30</v>
      </c>
      <c r="E16" s="175">
        <v>2</v>
      </c>
      <c r="F16" s="159">
        <v>7.7</v>
      </c>
      <c r="G16" s="160"/>
      <c r="H16" s="57"/>
      <c r="I16" s="83">
        <v>9.7</v>
      </c>
      <c r="J16" s="175">
        <v>2.25</v>
      </c>
      <c r="K16" s="101">
        <v>7.45</v>
      </c>
      <c r="L16" s="160"/>
      <c r="M16" s="86">
        <v>9.7</v>
      </c>
      <c r="N16" s="67">
        <v>19.4</v>
      </c>
      <c r="O16" s="68">
        <v>13</v>
      </c>
      <c r="R16" s="106"/>
    </row>
    <row r="17" spans="1:20" s="76" customFormat="1" ht="12.75">
      <c r="A17" s="155">
        <v>21</v>
      </c>
      <c r="B17" s="156" t="s">
        <v>54</v>
      </c>
      <c r="C17" s="157"/>
      <c r="D17" s="158" t="s">
        <v>39</v>
      </c>
      <c r="E17" s="175">
        <v>2.25</v>
      </c>
      <c r="F17" s="159">
        <v>7.1000000000000005</v>
      </c>
      <c r="G17" s="160"/>
      <c r="H17" s="55"/>
      <c r="I17" s="83">
        <v>9.350000000000001</v>
      </c>
      <c r="J17" s="175">
        <v>2.75</v>
      </c>
      <c r="K17" s="101">
        <v>7.25</v>
      </c>
      <c r="L17" s="160"/>
      <c r="M17" s="86">
        <v>10</v>
      </c>
      <c r="N17" s="67">
        <v>19.35</v>
      </c>
      <c r="O17" s="68">
        <v>14</v>
      </c>
      <c r="R17" s="107"/>
      <c r="T17"/>
    </row>
    <row r="18" spans="1:18" ht="12.75">
      <c r="A18" s="155">
        <v>12</v>
      </c>
      <c r="B18" s="156" t="s">
        <v>44</v>
      </c>
      <c r="C18" s="157"/>
      <c r="D18" s="158" t="s">
        <v>36</v>
      </c>
      <c r="E18" s="175">
        <v>2.5</v>
      </c>
      <c r="F18" s="159">
        <v>7.300000000000001</v>
      </c>
      <c r="G18" s="160"/>
      <c r="H18" s="57"/>
      <c r="I18" s="83">
        <v>9.8</v>
      </c>
      <c r="J18" s="175">
        <v>3</v>
      </c>
      <c r="K18" s="101">
        <v>6.45</v>
      </c>
      <c r="L18" s="160"/>
      <c r="M18" s="86">
        <v>9.45</v>
      </c>
      <c r="N18" s="67">
        <v>19.25</v>
      </c>
      <c r="O18" s="68">
        <v>15</v>
      </c>
      <c r="R18" s="106"/>
    </row>
    <row r="19" spans="1:20" s="76" customFormat="1" ht="12.75">
      <c r="A19" s="155">
        <v>4</v>
      </c>
      <c r="B19" s="164" t="s">
        <v>33</v>
      </c>
      <c r="C19" s="165"/>
      <c r="D19" s="166" t="s">
        <v>34</v>
      </c>
      <c r="E19" s="175">
        <v>2.25</v>
      </c>
      <c r="F19" s="159">
        <v>7.45</v>
      </c>
      <c r="G19" s="160"/>
      <c r="H19" s="57"/>
      <c r="I19" s="83">
        <v>9.7</v>
      </c>
      <c r="J19" s="175">
        <v>2</v>
      </c>
      <c r="K19" s="101">
        <v>7.1000000000000005</v>
      </c>
      <c r="L19" s="160"/>
      <c r="M19" s="86">
        <v>9.100000000000001</v>
      </c>
      <c r="N19" s="67">
        <v>18.8</v>
      </c>
      <c r="O19" s="68">
        <v>16</v>
      </c>
      <c r="R19" s="107"/>
      <c r="T19"/>
    </row>
    <row r="20" spans="1:18" ht="12.75">
      <c r="A20" s="155">
        <v>19</v>
      </c>
      <c r="B20" s="156" t="s">
        <v>52</v>
      </c>
      <c r="C20" s="157"/>
      <c r="D20" s="158" t="s">
        <v>39</v>
      </c>
      <c r="E20" s="175">
        <v>1.75</v>
      </c>
      <c r="F20" s="159">
        <v>7.300000000000001</v>
      </c>
      <c r="G20" s="160"/>
      <c r="H20" s="55"/>
      <c r="I20" s="83">
        <v>9.05</v>
      </c>
      <c r="J20" s="175">
        <v>2.25</v>
      </c>
      <c r="K20" s="101">
        <v>7.4</v>
      </c>
      <c r="L20" s="160"/>
      <c r="M20" s="86">
        <v>9.65</v>
      </c>
      <c r="N20" s="67">
        <v>18.700000000000003</v>
      </c>
      <c r="O20" s="68">
        <v>17</v>
      </c>
      <c r="R20" s="106"/>
    </row>
    <row r="21" spans="1:20" s="76" customFormat="1" ht="12.75">
      <c r="A21" s="155">
        <v>6</v>
      </c>
      <c r="B21" s="156" t="s">
        <v>37</v>
      </c>
      <c r="C21" s="157"/>
      <c r="D21" s="158" t="s">
        <v>32</v>
      </c>
      <c r="E21" s="175">
        <v>2</v>
      </c>
      <c r="F21" s="159">
        <v>7.150000000000001</v>
      </c>
      <c r="G21" s="160"/>
      <c r="H21" s="57"/>
      <c r="I21" s="83">
        <v>9.150000000000002</v>
      </c>
      <c r="J21" s="175">
        <v>2.25</v>
      </c>
      <c r="K21" s="101">
        <v>6.9</v>
      </c>
      <c r="L21" s="160"/>
      <c r="M21" s="86">
        <v>9.15</v>
      </c>
      <c r="N21" s="67">
        <v>18.300000000000004</v>
      </c>
      <c r="O21" s="68">
        <v>18</v>
      </c>
      <c r="R21" s="107"/>
      <c r="T21"/>
    </row>
    <row r="22" spans="1:18" ht="12.75">
      <c r="A22" s="155">
        <v>20</v>
      </c>
      <c r="B22" s="156" t="s">
        <v>53</v>
      </c>
      <c r="C22" s="157"/>
      <c r="D22" s="158" t="s">
        <v>30</v>
      </c>
      <c r="E22" s="175">
        <v>1.75</v>
      </c>
      <c r="F22" s="159">
        <v>6.899999999999998</v>
      </c>
      <c r="G22" s="160"/>
      <c r="H22" s="57"/>
      <c r="I22" s="83">
        <v>8.649999999999999</v>
      </c>
      <c r="J22" s="175">
        <v>2</v>
      </c>
      <c r="K22" s="101">
        <v>6.8500000000000005</v>
      </c>
      <c r="L22" s="160"/>
      <c r="M22" s="86">
        <v>8.850000000000001</v>
      </c>
      <c r="N22" s="67">
        <v>17.5</v>
      </c>
      <c r="O22" s="68">
        <v>19</v>
      </c>
      <c r="R22" s="106"/>
    </row>
    <row r="23" spans="1:20" s="76" customFormat="1" ht="12.75">
      <c r="A23" s="155">
        <v>17</v>
      </c>
      <c r="B23" s="156" t="s">
        <v>49</v>
      </c>
      <c r="C23" s="157"/>
      <c r="D23" s="158" t="s">
        <v>50</v>
      </c>
      <c r="E23" s="175">
        <v>1.75</v>
      </c>
      <c r="F23" s="159">
        <v>6.549999999999999</v>
      </c>
      <c r="G23" s="160"/>
      <c r="H23" s="55"/>
      <c r="I23" s="83">
        <v>8.299999999999999</v>
      </c>
      <c r="J23" s="175">
        <v>2.25</v>
      </c>
      <c r="K23" s="101">
        <v>6.4</v>
      </c>
      <c r="L23" s="160"/>
      <c r="M23" s="86">
        <v>8.65</v>
      </c>
      <c r="N23" s="67">
        <v>16.95</v>
      </c>
      <c r="O23" s="68">
        <v>20</v>
      </c>
      <c r="R23" s="107"/>
      <c r="T23"/>
    </row>
    <row r="24" spans="1:18" ht="12.75">
      <c r="A24" s="155">
        <v>16</v>
      </c>
      <c r="B24" s="156" t="s">
        <v>48</v>
      </c>
      <c r="C24" s="157"/>
      <c r="D24" s="158" t="s">
        <v>30</v>
      </c>
      <c r="E24" s="175">
        <v>1.25</v>
      </c>
      <c r="F24" s="159">
        <v>6.700000000000001</v>
      </c>
      <c r="G24" s="160"/>
      <c r="H24" s="57"/>
      <c r="I24" s="83">
        <v>7.950000000000001</v>
      </c>
      <c r="J24" s="175">
        <v>2</v>
      </c>
      <c r="K24" s="101">
        <v>6.549999999999999</v>
      </c>
      <c r="L24" s="160"/>
      <c r="M24" s="86">
        <v>8.549999999999999</v>
      </c>
      <c r="N24" s="67">
        <v>16.5</v>
      </c>
      <c r="O24" s="68">
        <v>21</v>
      </c>
      <c r="R24" s="106"/>
    </row>
    <row r="25" spans="1:18" ht="12.75">
      <c r="A25" s="155">
        <v>23</v>
      </c>
      <c r="B25" s="156" t="s">
        <v>55</v>
      </c>
      <c r="C25" s="157"/>
      <c r="D25" s="158" t="s">
        <v>30</v>
      </c>
      <c r="E25" s="175">
        <v>1</v>
      </c>
      <c r="F25" s="159">
        <v>5.8999999999999995</v>
      </c>
      <c r="G25" s="160"/>
      <c r="H25" s="55"/>
      <c r="I25" s="83">
        <v>6.8999999999999995</v>
      </c>
      <c r="J25" s="175">
        <v>2</v>
      </c>
      <c r="K25" s="101">
        <v>6.6</v>
      </c>
      <c r="L25" s="160"/>
      <c r="M25" s="86">
        <v>8.6</v>
      </c>
      <c r="N25" s="67">
        <v>15.5</v>
      </c>
      <c r="O25" s="68">
        <v>22</v>
      </c>
      <c r="R25" s="106"/>
    </row>
    <row r="26" spans="1:20" s="76" customFormat="1" ht="13.5" thickBot="1">
      <c r="A26" s="167">
        <v>1</v>
      </c>
      <c r="B26" s="168" t="s">
        <v>27</v>
      </c>
      <c r="C26" s="169"/>
      <c r="D26" s="170" t="s">
        <v>28</v>
      </c>
      <c r="E26" s="176">
        <v>0</v>
      </c>
      <c r="F26" s="171">
        <v>0</v>
      </c>
      <c r="G26" s="172"/>
      <c r="H26" s="79"/>
      <c r="I26" s="84">
        <v>0</v>
      </c>
      <c r="J26" s="176">
        <v>0</v>
      </c>
      <c r="K26" s="171">
        <v>0</v>
      </c>
      <c r="L26" s="172"/>
      <c r="M26" s="87">
        <v>0</v>
      </c>
      <c r="N26" s="66">
        <v>0</v>
      </c>
      <c r="O26" s="100">
        <v>23</v>
      </c>
      <c r="R26" s="107"/>
      <c r="T26"/>
    </row>
  </sheetData>
  <sheetProtection/>
  <mergeCells count="8">
    <mergeCell ref="N2:N3"/>
    <mergeCell ref="O2:O3"/>
    <mergeCell ref="D2:D3"/>
    <mergeCell ref="B2:B3"/>
    <mergeCell ref="G2:G3"/>
    <mergeCell ref="I2:I3"/>
    <mergeCell ref="M2:M3"/>
    <mergeCell ref="L2:L3"/>
  </mergeCells>
  <conditionalFormatting sqref="O4:O25">
    <cfRule type="cellIs" priority="5" dxfId="0" operator="lessThan" stopIfTrue="1">
      <formula>4</formula>
    </cfRule>
  </conditionalFormatting>
  <conditionalFormatting sqref="O26">
    <cfRule type="cellIs" priority="3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S9" sqref="S9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0.57421875" style="0" hidden="1" customWidth="1"/>
    <col min="4" max="4" width="16.421875" style="0" customWidth="1"/>
    <col min="5" max="5" width="9.00390625" style="0" customWidth="1"/>
    <col min="7" max="7" width="6.7109375" style="0" customWidth="1"/>
    <col min="8" max="8" width="11.28125" style="0" hidden="1" customWidth="1"/>
    <col min="9" max="9" width="8.7109375" style="0" customWidth="1"/>
    <col min="10" max="11" width="8.57421875" style="0" customWidth="1"/>
    <col min="12" max="12" width="7.140625" style="0" customWidth="1"/>
    <col min="13" max="15" width="8.57421875" style="0" customWidth="1"/>
    <col min="16" max="16" width="9.140625" style="104" customWidth="1"/>
  </cols>
  <sheetData>
    <row r="1" spans="1:17" ht="27.75" customHeight="1" thickBot="1">
      <c r="A1" s="50" t="s">
        <v>192</v>
      </c>
      <c r="B1" s="49"/>
      <c r="C1" s="46"/>
      <c r="D1" s="45"/>
      <c r="E1" s="45" t="s">
        <v>190</v>
      </c>
      <c r="F1" s="46"/>
      <c r="G1" s="46"/>
      <c r="H1" s="48"/>
      <c r="I1" s="48"/>
      <c r="J1" s="48"/>
      <c r="K1" s="48"/>
      <c r="L1" s="48"/>
      <c r="M1" s="48"/>
      <c r="N1" s="48"/>
      <c r="O1" s="48"/>
      <c r="P1" s="103"/>
      <c r="Q1" s="44"/>
    </row>
    <row r="2" spans="1:15" ht="16.5" customHeight="1" thickBot="1">
      <c r="A2" s="52" t="s">
        <v>16</v>
      </c>
      <c r="B2" s="132" t="s">
        <v>22</v>
      </c>
      <c r="C2" s="53"/>
      <c r="D2" s="132" t="s">
        <v>1</v>
      </c>
      <c r="E2" s="153" t="s">
        <v>77</v>
      </c>
      <c r="F2" s="129"/>
      <c r="G2" s="135" t="s">
        <v>17</v>
      </c>
      <c r="H2" s="62"/>
      <c r="I2" s="137" t="s">
        <v>26</v>
      </c>
      <c r="J2" s="153" t="s">
        <v>78</v>
      </c>
      <c r="K2" s="129"/>
      <c r="L2" s="132" t="s">
        <v>17</v>
      </c>
      <c r="M2" s="138" t="s">
        <v>6</v>
      </c>
      <c r="N2" s="130" t="s">
        <v>18</v>
      </c>
      <c r="O2" s="132" t="s">
        <v>25</v>
      </c>
    </row>
    <row r="3" spans="1:15" ht="17.25" customHeight="1" thickBot="1">
      <c r="A3" s="51" t="s">
        <v>15</v>
      </c>
      <c r="B3" s="134"/>
      <c r="C3" s="54"/>
      <c r="D3" s="134"/>
      <c r="E3" s="177" t="s">
        <v>23</v>
      </c>
      <c r="F3" s="47" t="s">
        <v>24</v>
      </c>
      <c r="G3" s="136"/>
      <c r="H3" s="63"/>
      <c r="I3" s="133"/>
      <c r="J3" s="177" t="s">
        <v>23</v>
      </c>
      <c r="K3" s="47" t="s">
        <v>24</v>
      </c>
      <c r="L3" s="133"/>
      <c r="M3" s="133"/>
      <c r="N3" s="131"/>
      <c r="O3" s="133"/>
    </row>
    <row r="4" spans="1:15" ht="12.75">
      <c r="A4" s="184">
        <v>5</v>
      </c>
      <c r="B4" s="178" t="s">
        <v>60</v>
      </c>
      <c r="C4" s="179"/>
      <c r="D4" s="188" t="s">
        <v>39</v>
      </c>
      <c r="E4" s="189">
        <v>3.5</v>
      </c>
      <c r="F4" s="181">
        <v>7.9</v>
      </c>
      <c r="G4" s="183"/>
      <c r="H4" s="110"/>
      <c r="I4" s="82">
        <v>11.4</v>
      </c>
      <c r="J4" s="189">
        <v>3.25</v>
      </c>
      <c r="K4" s="181">
        <v>7.95</v>
      </c>
      <c r="L4" s="183"/>
      <c r="M4" s="85">
        <v>11.2</v>
      </c>
      <c r="N4" s="64">
        <v>22.6</v>
      </c>
      <c r="O4" s="58">
        <v>1</v>
      </c>
    </row>
    <row r="5" spans="1:16" s="76" customFormat="1" ht="12.75">
      <c r="A5" s="185">
        <v>21</v>
      </c>
      <c r="B5" s="164" t="s">
        <v>76</v>
      </c>
      <c r="C5" s="165"/>
      <c r="D5" s="166" t="s">
        <v>32</v>
      </c>
      <c r="E5" s="175">
        <v>3.25</v>
      </c>
      <c r="F5" s="159">
        <v>8.100000000000001</v>
      </c>
      <c r="G5" s="160"/>
      <c r="H5" s="55"/>
      <c r="I5" s="83">
        <v>11.350000000000001</v>
      </c>
      <c r="J5" s="175">
        <v>3.5</v>
      </c>
      <c r="K5" s="101">
        <v>7.6000000000000005</v>
      </c>
      <c r="L5" s="160"/>
      <c r="M5" s="86">
        <v>11.100000000000001</v>
      </c>
      <c r="N5" s="67">
        <v>22.450000000000003</v>
      </c>
      <c r="O5" s="68">
        <v>2</v>
      </c>
      <c r="P5" s="105"/>
    </row>
    <row r="6" spans="1:15" ht="12.75">
      <c r="A6" s="185">
        <v>15</v>
      </c>
      <c r="B6" s="164" t="s">
        <v>70</v>
      </c>
      <c r="C6" s="165"/>
      <c r="D6" s="166" t="s">
        <v>32</v>
      </c>
      <c r="E6" s="175">
        <v>3</v>
      </c>
      <c r="F6" s="159">
        <v>7.349999999999999</v>
      </c>
      <c r="G6" s="160"/>
      <c r="H6" s="55"/>
      <c r="I6" s="83">
        <v>10.349999999999998</v>
      </c>
      <c r="J6" s="175">
        <v>3.5</v>
      </c>
      <c r="K6" s="101">
        <v>8.149999999999999</v>
      </c>
      <c r="L6" s="160"/>
      <c r="M6" s="86">
        <v>11.649999999999999</v>
      </c>
      <c r="N6" s="67">
        <v>21.999999999999996</v>
      </c>
      <c r="O6" s="68">
        <v>3</v>
      </c>
    </row>
    <row r="7" spans="1:16" s="76" customFormat="1" ht="12.75">
      <c r="A7" s="185">
        <v>3</v>
      </c>
      <c r="B7" s="164" t="s">
        <v>58</v>
      </c>
      <c r="C7" s="165"/>
      <c r="D7" s="166" t="s">
        <v>30</v>
      </c>
      <c r="E7" s="175">
        <v>3.25</v>
      </c>
      <c r="F7" s="159">
        <v>6.949999999999998</v>
      </c>
      <c r="G7" s="160"/>
      <c r="H7" s="55"/>
      <c r="I7" s="83">
        <v>10.2</v>
      </c>
      <c r="J7" s="175">
        <v>3.5</v>
      </c>
      <c r="K7" s="101">
        <v>8.05</v>
      </c>
      <c r="L7" s="160"/>
      <c r="M7" s="86">
        <v>11.55</v>
      </c>
      <c r="N7" s="67">
        <v>21.75</v>
      </c>
      <c r="O7" s="68">
        <v>4</v>
      </c>
      <c r="P7" s="105"/>
    </row>
    <row r="8" spans="1:15" ht="12.75">
      <c r="A8" s="185">
        <v>9</v>
      </c>
      <c r="B8" s="164" t="s">
        <v>64</v>
      </c>
      <c r="C8" s="165"/>
      <c r="D8" s="166" t="s">
        <v>39</v>
      </c>
      <c r="E8" s="175">
        <v>3</v>
      </c>
      <c r="F8" s="159">
        <v>7.65</v>
      </c>
      <c r="G8" s="160"/>
      <c r="H8" s="55"/>
      <c r="I8" s="83">
        <v>10.65</v>
      </c>
      <c r="J8" s="175">
        <v>2.75</v>
      </c>
      <c r="K8" s="101">
        <v>7.8</v>
      </c>
      <c r="L8" s="160"/>
      <c r="M8" s="86">
        <v>10.55</v>
      </c>
      <c r="N8" s="67">
        <v>21.200000000000003</v>
      </c>
      <c r="O8" s="68">
        <v>5</v>
      </c>
    </row>
    <row r="9" spans="1:16" s="76" customFormat="1" ht="12.75">
      <c r="A9" s="185">
        <v>13</v>
      </c>
      <c r="B9" s="164" t="s">
        <v>68</v>
      </c>
      <c r="C9" s="165"/>
      <c r="D9" s="166" t="s">
        <v>30</v>
      </c>
      <c r="E9" s="175">
        <v>3</v>
      </c>
      <c r="F9" s="159">
        <v>7.299999999999999</v>
      </c>
      <c r="G9" s="160"/>
      <c r="H9" s="55"/>
      <c r="I9" s="83">
        <v>10.299999999999999</v>
      </c>
      <c r="J9" s="175">
        <v>3</v>
      </c>
      <c r="K9" s="101">
        <v>7.800000000000001</v>
      </c>
      <c r="L9" s="160"/>
      <c r="M9" s="86">
        <v>10.8</v>
      </c>
      <c r="N9" s="67">
        <v>21.1</v>
      </c>
      <c r="O9" s="68">
        <v>6</v>
      </c>
      <c r="P9" s="105"/>
    </row>
    <row r="10" spans="1:15" ht="12.75">
      <c r="A10" s="185">
        <v>8</v>
      </c>
      <c r="B10" s="164" t="s">
        <v>63</v>
      </c>
      <c r="C10" s="165"/>
      <c r="D10" s="166" t="s">
        <v>32</v>
      </c>
      <c r="E10" s="175">
        <v>3.25</v>
      </c>
      <c r="F10" s="159">
        <v>7.050000000000001</v>
      </c>
      <c r="G10" s="160"/>
      <c r="H10" s="57"/>
      <c r="I10" s="83">
        <v>10.3</v>
      </c>
      <c r="J10" s="175">
        <v>3.25</v>
      </c>
      <c r="K10" s="101">
        <v>7.45</v>
      </c>
      <c r="L10" s="160"/>
      <c r="M10" s="86">
        <v>10.7</v>
      </c>
      <c r="N10" s="67">
        <v>21</v>
      </c>
      <c r="O10" s="68">
        <v>7</v>
      </c>
    </row>
    <row r="11" spans="1:16" s="76" customFormat="1" ht="12.75">
      <c r="A11" s="185">
        <v>17</v>
      </c>
      <c r="B11" s="164" t="s">
        <v>72</v>
      </c>
      <c r="C11" s="165"/>
      <c r="D11" s="166" t="s">
        <v>32</v>
      </c>
      <c r="E11" s="175">
        <v>3</v>
      </c>
      <c r="F11" s="159">
        <v>7.5</v>
      </c>
      <c r="G11" s="160"/>
      <c r="H11" s="55"/>
      <c r="I11" s="83">
        <v>10.5</v>
      </c>
      <c r="J11" s="175">
        <v>3</v>
      </c>
      <c r="K11" s="101">
        <v>7.499999999999999</v>
      </c>
      <c r="L11" s="160"/>
      <c r="M11" s="86">
        <v>10.5</v>
      </c>
      <c r="N11" s="67">
        <v>21</v>
      </c>
      <c r="O11" s="68">
        <v>8</v>
      </c>
      <c r="P11" s="105"/>
    </row>
    <row r="12" spans="1:15" ht="12.75">
      <c r="A12" s="185">
        <v>14</v>
      </c>
      <c r="B12" s="164" t="s">
        <v>69</v>
      </c>
      <c r="C12" s="165"/>
      <c r="D12" s="166" t="s">
        <v>50</v>
      </c>
      <c r="E12" s="175">
        <v>3</v>
      </c>
      <c r="F12" s="159">
        <v>7.199999999999999</v>
      </c>
      <c r="G12" s="160"/>
      <c r="H12" s="57"/>
      <c r="I12" s="83">
        <v>10.2</v>
      </c>
      <c r="J12" s="175">
        <v>2.75</v>
      </c>
      <c r="K12" s="101">
        <v>7.250000000000003</v>
      </c>
      <c r="L12" s="160"/>
      <c r="M12" s="86">
        <v>10.000000000000004</v>
      </c>
      <c r="N12" s="67">
        <v>20.200000000000003</v>
      </c>
      <c r="O12" s="68">
        <v>9</v>
      </c>
    </row>
    <row r="13" spans="1:16" s="76" customFormat="1" ht="12.75">
      <c r="A13" s="185">
        <v>16</v>
      </c>
      <c r="B13" s="164" t="s">
        <v>71</v>
      </c>
      <c r="C13" s="165"/>
      <c r="D13" s="166" t="s">
        <v>28</v>
      </c>
      <c r="E13" s="175">
        <v>3</v>
      </c>
      <c r="F13" s="159">
        <v>7</v>
      </c>
      <c r="G13" s="160"/>
      <c r="H13" s="57"/>
      <c r="I13" s="83">
        <v>10</v>
      </c>
      <c r="J13" s="175">
        <v>2.75</v>
      </c>
      <c r="K13" s="101">
        <v>7.3500000000000005</v>
      </c>
      <c r="L13" s="160"/>
      <c r="M13" s="86">
        <v>10.100000000000001</v>
      </c>
      <c r="N13" s="67">
        <v>20.1</v>
      </c>
      <c r="O13" s="68">
        <v>10</v>
      </c>
      <c r="P13" s="105"/>
    </row>
    <row r="14" spans="1:15" ht="12.75">
      <c r="A14" s="185">
        <v>2</v>
      </c>
      <c r="B14" s="164" t="s">
        <v>57</v>
      </c>
      <c r="C14" s="165"/>
      <c r="D14" s="166" t="s">
        <v>28</v>
      </c>
      <c r="E14" s="175">
        <v>2.25</v>
      </c>
      <c r="F14" s="159">
        <v>6.549999999999999</v>
      </c>
      <c r="G14" s="160"/>
      <c r="H14" s="57"/>
      <c r="I14" s="83">
        <v>8.799999999999999</v>
      </c>
      <c r="J14" s="175">
        <v>3.25</v>
      </c>
      <c r="K14" s="101">
        <v>7.75</v>
      </c>
      <c r="L14" s="160"/>
      <c r="M14" s="86">
        <v>11</v>
      </c>
      <c r="N14" s="67">
        <v>19.799999999999997</v>
      </c>
      <c r="O14" s="68">
        <v>11</v>
      </c>
    </row>
    <row r="15" spans="1:16" s="76" customFormat="1" ht="12.75">
      <c r="A15" s="185">
        <v>6</v>
      </c>
      <c r="B15" s="164" t="s">
        <v>61</v>
      </c>
      <c r="C15" s="165"/>
      <c r="D15" s="166" t="s">
        <v>50</v>
      </c>
      <c r="E15" s="175">
        <v>2</v>
      </c>
      <c r="F15" s="159">
        <v>6.499999999999998</v>
      </c>
      <c r="G15" s="160"/>
      <c r="H15" s="57"/>
      <c r="I15" s="83">
        <v>8.499999999999998</v>
      </c>
      <c r="J15" s="175">
        <v>2.5</v>
      </c>
      <c r="K15" s="101">
        <v>7.199999999999999</v>
      </c>
      <c r="L15" s="160"/>
      <c r="M15" s="86">
        <v>9.7</v>
      </c>
      <c r="N15" s="67">
        <v>18.199999999999996</v>
      </c>
      <c r="O15" s="68">
        <v>12</v>
      </c>
      <c r="P15" s="105"/>
    </row>
    <row r="16" spans="1:15" ht="12.75">
      <c r="A16" s="185">
        <v>4</v>
      </c>
      <c r="B16" s="164" t="s">
        <v>59</v>
      </c>
      <c r="C16" s="165"/>
      <c r="D16" s="166" t="s">
        <v>32</v>
      </c>
      <c r="E16" s="175">
        <v>2.25</v>
      </c>
      <c r="F16" s="159">
        <v>5.450000000000001</v>
      </c>
      <c r="G16" s="160"/>
      <c r="H16" s="57"/>
      <c r="I16" s="83">
        <v>7.700000000000001</v>
      </c>
      <c r="J16" s="175">
        <v>3</v>
      </c>
      <c r="K16" s="101">
        <v>7.449999999999999</v>
      </c>
      <c r="L16" s="160"/>
      <c r="M16" s="86">
        <v>10.45</v>
      </c>
      <c r="N16" s="67">
        <v>18.15</v>
      </c>
      <c r="O16" s="68">
        <v>13</v>
      </c>
    </row>
    <row r="17" spans="1:16" s="76" customFormat="1" ht="12.75">
      <c r="A17" s="185">
        <v>12</v>
      </c>
      <c r="B17" s="164" t="s">
        <v>67</v>
      </c>
      <c r="C17" s="165"/>
      <c r="D17" s="166" t="s">
        <v>36</v>
      </c>
      <c r="E17" s="175">
        <v>2</v>
      </c>
      <c r="F17" s="159">
        <v>5.750000000000001</v>
      </c>
      <c r="G17" s="160"/>
      <c r="H17" s="57"/>
      <c r="I17" s="83">
        <v>7.750000000000001</v>
      </c>
      <c r="J17" s="175">
        <v>3</v>
      </c>
      <c r="K17" s="101">
        <v>7.25</v>
      </c>
      <c r="L17" s="160"/>
      <c r="M17" s="86">
        <v>10.25</v>
      </c>
      <c r="N17" s="67">
        <v>18</v>
      </c>
      <c r="O17" s="68">
        <v>14</v>
      </c>
      <c r="P17" s="105"/>
    </row>
    <row r="18" spans="1:15" ht="12.75">
      <c r="A18" s="185">
        <v>20</v>
      </c>
      <c r="B18" s="164" t="s">
        <v>75</v>
      </c>
      <c r="C18" s="165"/>
      <c r="D18" s="166" t="s">
        <v>50</v>
      </c>
      <c r="E18" s="175">
        <v>2</v>
      </c>
      <c r="F18" s="159">
        <v>6.450000000000001</v>
      </c>
      <c r="G18" s="160"/>
      <c r="H18" s="57"/>
      <c r="I18" s="83">
        <v>8.450000000000001</v>
      </c>
      <c r="J18" s="175">
        <v>2.25</v>
      </c>
      <c r="K18" s="101">
        <v>7.250000000000001</v>
      </c>
      <c r="L18" s="160"/>
      <c r="M18" s="86">
        <v>9.5</v>
      </c>
      <c r="N18" s="67">
        <v>17.950000000000003</v>
      </c>
      <c r="O18" s="68">
        <v>15</v>
      </c>
    </row>
    <row r="19" spans="1:16" s="76" customFormat="1" ht="12.75">
      <c r="A19" s="185">
        <v>18</v>
      </c>
      <c r="B19" s="164" t="s">
        <v>73</v>
      </c>
      <c r="C19" s="165"/>
      <c r="D19" s="166" t="s">
        <v>50</v>
      </c>
      <c r="E19" s="175">
        <v>2</v>
      </c>
      <c r="F19" s="159">
        <v>6.45</v>
      </c>
      <c r="G19" s="160"/>
      <c r="H19" s="57"/>
      <c r="I19" s="83">
        <v>8.45</v>
      </c>
      <c r="J19" s="175">
        <v>2.75</v>
      </c>
      <c r="K19" s="101">
        <v>6.499999999999999</v>
      </c>
      <c r="L19" s="160"/>
      <c r="M19" s="86">
        <v>9.25</v>
      </c>
      <c r="N19" s="67">
        <v>17.7</v>
      </c>
      <c r="O19" s="68">
        <v>16</v>
      </c>
      <c r="P19" s="105"/>
    </row>
    <row r="20" spans="1:15" ht="12.75">
      <c r="A20" s="185">
        <v>11</v>
      </c>
      <c r="B20" s="164" t="s">
        <v>66</v>
      </c>
      <c r="C20" s="165"/>
      <c r="D20" s="166" t="s">
        <v>50</v>
      </c>
      <c r="E20" s="175">
        <v>2.5</v>
      </c>
      <c r="F20" s="159">
        <v>6.7</v>
      </c>
      <c r="G20" s="160"/>
      <c r="H20" s="55"/>
      <c r="I20" s="83">
        <v>9.2</v>
      </c>
      <c r="J20" s="175">
        <v>1.75</v>
      </c>
      <c r="K20" s="101">
        <v>6.299999999999999</v>
      </c>
      <c r="L20" s="160"/>
      <c r="M20" s="86">
        <v>8.049999999999999</v>
      </c>
      <c r="N20" s="67">
        <v>17.25</v>
      </c>
      <c r="O20" s="68">
        <v>17</v>
      </c>
    </row>
    <row r="21" spans="1:16" s="76" customFormat="1" ht="12.75">
      <c r="A21" s="185">
        <v>10</v>
      </c>
      <c r="B21" s="164" t="s">
        <v>65</v>
      </c>
      <c r="C21" s="165"/>
      <c r="D21" s="166" t="s">
        <v>32</v>
      </c>
      <c r="E21" s="175">
        <v>2.25</v>
      </c>
      <c r="F21" s="159">
        <v>6.05</v>
      </c>
      <c r="G21" s="160"/>
      <c r="H21" s="57"/>
      <c r="I21" s="83">
        <v>8.3</v>
      </c>
      <c r="J21" s="175">
        <v>2</v>
      </c>
      <c r="K21" s="101">
        <v>6.75</v>
      </c>
      <c r="L21" s="160"/>
      <c r="M21" s="86">
        <v>8.75</v>
      </c>
      <c r="N21" s="67">
        <v>17.05</v>
      </c>
      <c r="O21" s="68">
        <v>18</v>
      </c>
      <c r="P21" s="105"/>
    </row>
    <row r="22" spans="1:15" ht="12.75">
      <c r="A22" s="185">
        <v>1</v>
      </c>
      <c r="B22" s="164" t="s">
        <v>56</v>
      </c>
      <c r="C22" s="165"/>
      <c r="D22" s="166" t="s">
        <v>30</v>
      </c>
      <c r="E22" s="175">
        <v>1.25</v>
      </c>
      <c r="F22" s="159">
        <v>3.8000000000000003</v>
      </c>
      <c r="G22" s="160"/>
      <c r="H22" s="56"/>
      <c r="I22" s="83">
        <v>5.050000000000001</v>
      </c>
      <c r="J22" s="175">
        <v>2.25</v>
      </c>
      <c r="K22" s="101">
        <v>7.200000000000001</v>
      </c>
      <c r="L22" s="160"/>
      <c r="M22" s="86">
        <v>9.450000000000001</v>
      </c>
      <c r="N22" s="67">
        <v>14.500000000000002</v>
      </c>
      <c r="O22" s="68">
        <v>19</v>
      </c>
    </row>
    <row r="23" spans="1:16" s="76" customFormat="1" ht="12.75">
      <c r="A23" s="185">
        <v>7</v>
      </c>
      <c r="B23" s="164" t="s">
        <v>62</v>
      </c>
      <c r="C23" s="165"/>
      <c r="D23" s="166" t="s">
        <v>36</v>
      </c>
      <c r="E23" s="175">
        <v>0</v>
      </c>
      <c r="F23" s="159">
        <v>0</v>
      </c>
      <c r="G23" s="160"/>
      <c r="H23" s="55"/>
      <c r="I23" s="83">
        <v>0</v>
      </c>
      <c r="J23" s="175">
        <v>0</v>
      </c>
      <c r="K23" s="101">
        <v>0</v>
      </c>
      <c r="L23" s="160"/>
      <c r="M23" s="86">
        <v>0</v>
      </c>
      <c r="N23" s="67">
        <v>0</v>
      </c>
      <c r="O23" s="68">
        <v>20</v>
      </c>
      <c r="P23" s="105"/>
    </row>
    <row r="24" spans="1:15" ht="13.5" thickBot="1">
      <c r="A24" s="186">
        <v>19</v>
      </c>
      <c r="B24" s="168" t="s">
        <v>74</v>
      </c>
      <c r="C24" s="169"/>
      <c r="D24" s="170" t="s">
        <v>39</v>
      </c>
      <c r="E24" s="176">
        <v>0</v>
      </c>
      <c r="F24" s="171">
        <v>0</v>
      </c>
      <c r="G24" s="172"/>
      <c r="H24" s="60"/>
      <c r="I24" s="84">
        <v>0</v>
      </c>
      <c r="J24" s="176">
        <v>0</v>
      </c>
      <c r="K24" s="171">
        <v>0</v>
      </c>
      <c r="L24" s="172"/>
      <c r="M24" s="87">
        <v>0</v>
      </c>
      <c r="N24" s="66">
        <v>0</v>
      </c>
      <c r="O24" s="100">
        <v>20</v>
      </c>
    </row>
  </sheetData>
  <sheetProtection/>
  <mergeCells count="8">
    <mergeCell ref="B2:B3"/>
    <mergeCell ref="D2:D3"/>
    <mergeCell ref="G2:G3"/>
    <mergeCell ref="N2:N3"/>
    <mergeCell ref="O2:O3"/>
    <mergeCell ref="I2:I3"/>
    <mergeCell ref="L2:L3"/>
    <mergeCell ref="M2:M3"/>
  </mergeCells>
  <conditionalFormatting sqref="O4:O24">
    <cfRule type="cellIs" priority="2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pane xSplit="3" topLeftCell="D1" activePane="topRight" state="frozen"/>
      <selection pane="topLeft" activeCell="A1" sqref="A1"/>
      <selection pane="topRight" activeCell="Q37" sqref="Q37"/>
    </sheetView>
  </sheetViews>
  <sheetFormatPr defaultColWidth="9.140625" defaultRowHeight="12.75"/>
  <cols>
    <col min="1" max="1" width="5.57421875" style="0" customWidth="1"/>
    <col min="2" max="2" width="21.8515625" style="0" customWidth="1"/>
    <col min="3" max="3" width="16.140625" style="0" customWidth="1"/>
    <col min="4" max="4" width="9.00390625" style="0" customWidth="1"/>
    <col min="6" max="6" width="6.7109375" style="0" customWidth="1"/>
    <col min="7" max="7" width="11.28125" style="0" hidden="1" customWidth="1"/>
    <col min="8" max="8" width="8.7109375" style="0" customWidth="1"/>
    <col min="9" max="10" width="8.57421875" style="0" customWidth="1"/>
    <col min="11" max="11" width="7.140625" style="0" customWidth="1"/>
    <col min="12" max="14" width="8.57421875" style="0" customWidth="1"/>
  </cols>
  <sheetData>
    <row r="1" spans="1:16" ht="27.75" customHeight="1" thickBot="1">
      <c r="A1" s="50" t="s">
        <v>19</v>
      </c>
      <c r="B1" s="49"/>
      <c r="C1" s="45"/>
      <c r="D1" s="45" t="s">
        <v>190</v>
      </c>
      <c r="E1" s="46"/>
      <c r="F1" s="46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4" ht="16.5" customHeight="1" thickBot="1">
      <c r="A2" s="52" t="s">
        <v>16</v>
      </c>
      <c r="B2" s="132" t="s">
        <v>22</v>
      </c>
      <c r="C2" s="132" t="s">
        <v>1</v>
      </c>
      <c r="D2" s="153" t="s">
        <v>77</v>
      </c>
      <c r="E2" s="129"/>
      <c r="F2" s="135" t="s">
        <v>17</v>
      </c>
      <c r="G2" s="62"/>
      <c r="H2" s="138" t="s">
        <v>26</v>
      </c>
      <c r="I2" s="153" t="s">
        <v>147</v>
      </c>
      <c r="J2" s="129"/>
      <c r="K2" s="135" t="s">
        <v>17</v>
      </c>
      <c r="L2" s="138" t="s">
        <v>6</v>
      </c>
      <c r="M2" s="130" t="s">
        <v>18</v>
      </c>
      <c r="N2" s="132" t="s">
        <v>25</v>
      </c>
    </row>
    <row r="3" spans="1:14" ht="17.25" customHeight="1" thickBot="1">
      <c r="A3" s="51" t="s">
        <v>15</v>
      </c>
      <c r="B3" s="134"/>
      <c r="C3" s="134"/>
      <c r="D3" s="47" t="s">
        <v>23</v>
      </c>
      <c r="E3" s="47" t="s">
        <v>24</v>
      </c>
      <c r="F3" s="136"/>
      <c r="G3" s="63"/>
      <c r="H3" s="133"/>
      <c r="I3" s="47" t="s">
        <v>23</v>
      </c>
      <c r="J3" s="47" t="s">
        <v>24</v>
      </c>
      <c r="K3" s="139"/>
      <c r="L3" s="133"/>
      <c r="M3" s="131"/>
      <c r="N3" s="133"/>
    </row>
    <row r="4" spans="1:14" ht="12.75">
      <c r="A4" s="184">
        <v>17</v>
      </c>
      <c r="B4" s="178" t="s">
        <v>95</v>
      </c>
      <c r="C4" s="180" t="s">
        <v>32</v>
      </c>
      <c r="D4" s="190">
        <v>3.25</v>
      </c>
      <c r="E4" s="190">
        <v>8.150000000000002</v>
      </c>
      <c r="F4" s="191"/>
      <c r="G4" s="110"/>
      <c r="H4" s="93">
        <v>11.400000000000002</v>
      </c>
      <c r="I4" s="190">
        <v>3.25</v>
      </c>
      <c r="J4" s="190">
        <v>7.999999999999999</v>
      </c>
      <c r="K4" s="197"/>
      <c r="L4" s="93">
        <v>11.25</v>
      </c>
      <c r="M4" s="64">
        <v>22.650000000000002</v>
      </c>
      <c r="N4" s="96">
        <v>1</v>
      </c>
    </row>
    <row r="5" spans="1:14" s="76" customFormat="1" ht="12.75">
      <c r="A5" s="185">
        <v>22</v>
      </c>
      <c r="B5" s="164" t="s">
        <v>102</v>
      </c>
      <c r="C5" s="182" t="s">
        <v>32</v>
      </c>
      <c r="D5" s="192">
        <v>3</v>
      </c>
      <c r="E5" s="192">
        <v>8</v>
      </c>
      <c r="F5" s="193"/>
      <c r="G5" s="57"/>
      <c r="H5" s="94">
        <v>11</v>
      </c>
      <c r="I5" s="195">
        <v>3.5</v>
      </c>
      <c r="J5" s="195">
        <v>8.100000000000001</v>
      </c>
      <c r="K5" s="198"/>
      <c r="L5" s="94">
        <v>11.600000000000001</v>
      </c>
      <c r="M5" s="67">
        <v>22.6</v>
      </c>
      <c r="N5" s="97">
        <v>2</v>
      </c>
    </row>
    <row r="6" spans="1:14" ht="12.75">
      <c r="A6" s="185">
        <v>33</v>
      </c>
      <c r="B6" s="164" t="s">
        <v>113</v>
      </c>
      <c r="C6" s="182" t="s">
        <v>32</v>
      </c>
      <c r="D6" s="192">
        <v>2.75</v>
      </c>
      <c r="E6" s="192">
        <v>8</v>
      </c>
      <c r="F6" s="193"/>
      <c r="G6" s="112"/>
      <c r="H6" s="94">
        <v>10.75</v>
      </c>
      <c r="I6" s="195">
        <v>3.25</v>
      </c>
      <c r="J6" s="195">
        <v>8.049999999999997</v>
      </c>
      <c r="K6" s="198"/>
      <c r="L6" s="94">
        <v>11.299999999999997</v>
      </c>
      <c r="M6" s="67">
        <v>22.049999999999997</v>
      </c>
      <c r="N6" s="97">
        <v>3</v>
      </c>
    </row>
    <row r="7" spans="1:14" s="76" customFormat="1" ht="12.75">
      <c r="A7" s="185">
        <v>30</v>
      </c>
      <c r="B7" s="164" t="s">
        <v>110</v>
      </c>
      <c r="C7" s="182" t="s">
        <v>28</v>
      </c>
      <c r="D7" s="192">
        <v>3</v>
      </c>
      <c r="E7" s="192">
        <v>7.8</v>
      </c>
      <c r="F7" s="193"/>
      <c r="G7" s="57"/>
      <c r="H7" s="94">
        <v>10.8</v>
      </c>
      <c r="I7" s="195">
        <v>3</v>
      </c>
      <c r="J7" s="195">
        <v>7.65</v>
      </c>
      <c r="K7" s="198"/>
      <c r="L7" s="94">
        <v>10.65</v>
      </c>
      <c r="M7" s="67">
        <v>21.450000000000003</v>
      </c>
      <c r="N7" s="97">
        <v>4</v>
      </c>
    </row>
    <row r="8" spans="1:14" ht="12.75">
      <c r="A8" s="185">
        <v>6</v>
      </c>
      <c r="B8" s="164" t="s">
        <v>84</v>
      </c>
      <c r="C8" s="182" t="s">
        <v>32</v>
      </c>
      <c r="D8" s="192">
        <v>3.25</v>
      </c>
      <c r="E8" s="192">
        <v>8.15</v>
      </c>
      <c r="F8" s="193"/>
      <c r="G8" s="57"/>
      <c r="H8" s="94">
        <v>11.4</v>
      </c>
      <c r="I8" s="195">
        <v>2.5</v>
      </c>
      <c r="J8" s="195">
        <v>7.250000000000001</v>
      </c>
      <c r="K8" s="198"/>
      <c r="L8" s="94">
        <v>9.75</v>
      </c>
      <c r="M8" s="67">
        <v>21.15</v>
      </c>
      <c r="N8" s="97">
        <v>5</v>
      </c>
    </row>
    <row r="9" spans="1:14" s="76" customFormat="1" ht="12.75">
      <c r="A9" s="185">
        <v>11</v>
      </c>
      <c r="B9" s="164" t="s">
        <v>89</v>
      </c>
      <c r="C9" s="182" t="s">
        <v>28</v>
      </c>
      <c r="D9" s="192">
        <v>2.75</v>
      </c>
      <c r="E9" s="192">
        <v>7.749999999999997</v>
      </c>
      <c r="F9" s="193"/>
      <c r="G9" s="55"/>
      <c r="H9" s="94">
        <v>10.499999999999996</v>
      </c>
      <c r="I9" s="195">
        <v>3</v>
      </c>
      <c r="J9" s="195">
        <v>7.6</v>
      </c>
      <c r="K9" s="198"/>
      <c r="L9" s="94">
        <v>10.6</v>
      </c>
      <c r="M9" s="67">
        <v>21.099999999999994</v>
      </c>
      <c r="N9" s="97">
        <v>6</v>
      </c>
    </row>
    <row r="10" spans="1:14" ht="12.75">
      <c r="A10" s="185">
        <v>27</v>
      </c>
      <c r="B10" s="164" t="s">
        <v>107</v>
      </c>
      <c r="C10" s="182" t="s">
        <v>32</v>
      </c>
      <c r="D10" s="192">
        <v>2.5</v>
      </c>
      <c r="E10" s="192">
        <v>7.45</v>
      </c>
      <c r="F10" s="193"/>
      <c r="G10" s="112"/>
      <c r="H10" s="94">
        <v>9.95</v>
      </c>
      <c r="I10" s="195">
        <v>3</v>
      </c>
      <c r="J10" s="195">
        <v>7.9499999999999975</v>
      </c>
      <c r="K10" s="198"/>
      <c r="L10" s="94">
        <v>10.949999999999998</v>
      </c>
      <c r="M10" s="67">
        <v>20.9</v>
      </c>
      <c r="N10" s="97">
        <v>7</v>
      </c>
    </row>
    <row r="11" spans="1:14" s="76" customFormat="1" ht="12.75">
      <c r="A11" s="185">
        <v>14</v>
      </c>
      <c r="B11" s="164" t="s">
        <v>92</v>
      </c>
      <c r="C11" s="182" t="s">
        <v>32</v>
      </c>
      <c r="D11" s="192">
        <v>2.5</v>
      </c>
      <c r="E11" s="192">
        <v>7.55</v>
      </c>
      <c r="F11" s="193"/>
      <c r="G11" s="57"/>
      <c r="H11" s="94">
        <v>10.05</v>
      </c>
      <c r="I11" s="195">
        <v>3.25</v>
      </c>
      <c r="J11" s="195">
        <v>7.550000000000002</v>
      </c>
      <c r="K11" s="198"/>
      <c r="L11" s="94">
        <v>10.8</v>
      </c>
      <c r="M11" s="67">
        <v>20.85</v>
      </c>
      <c r="N11" s="97">
        <v>8</v>
      </c>
    </row>
    <row r="12" spans="1:14" ht="12.75">
      <c r="A12" s="185">
        <v>5</v>
      </c>
      <c r="B12" s="164" t="s">
        <v>83</v>
      </c>
      <c r="C12" s="182" t="s">
        <v>39</v>
      </c>
      <c r="D12" s="192">
        <v>3</v>
      </c>
      <c r="E12" s="192">
        <v>7.950000000000001</v>
      </c>
      <c r="F12" s="193"/>
      <c r="G12" s="55"/>
      <c r="H12" s="94">
        <v>10.950000000000001</v>
      </c>
      <c r="I12" s="195">
        <v>2.5</v>
      </c>
      <c r="J12" s="195">
        <v>7.35</v>
      </c>
      <c r="K12" s="198"/>
      <c r="L12" s="94">
        <v>9.85</v>
      </c>
      <c r="M12" s="67">
        <v>20.8</v>
      </c>
      <c r="N12" s="97">
        <v>9</v>
      </c>
    </row>
    <row r="13" spans="1:14" s="76" customFormat="1" ht="12.75">
      <c r="A13" s="185">
        <v>18</v>
      </c>
      <c r="B13" s="164" t="s">
        <v>96</v>
      </c>
      <c r="C13" s="182" t="s">
        <v>36</v>
      </c>
      <c r="D13" s="192">
        <v>3</v>
      </c>
      <c r="E13" s="192">
        <v>7.299999999999998</v>
      </c>
      <c r="F13" s="193"/>
      <c r="G13" s="57"/>
      <c r="H13" s="94">
        <v>10.299999999999997</v>
      </c>
      <c r="I13" s="195">
        <v>2.75</v>
      </c>
      <c r="J13" s="195">
        <v>7.550000000000001</v>
      </c>
      <c r="K13" s="198"/>
      <c r="L13" s="94">
        <v>10.3</v>
      </c>
      <c r="M13" s="67">
        <v>20.599999999999998</v>
      </c>
      <c r="N13" s="97">
        <v>10</v>
      </c>
    </row>
    <row r="14" spans="1:14" ht="12.75">
      <c r="A14" s="185">
        <v>8</v>
      </c>
      <c r="B14" s="164" t="s">
        <v>86</v>
      </c>
      <c r="C14" s="182" t="s">
        <v>28</v>
      </c>
      <c r="D14" s="192">
        <v>3.25</v>
      </c>
      <c r="E14" s="192">
        <v>7.499999999999999</v>
      </c>
      <c r="F14" s="193"/>
      <c r="G14" s="57"/>
      <c r="H14" s="94">
        <v>10.75</v>
      </c>
      <c r="I14" s="195">
        <v>2.75</v>
      </c>
      <c r="J14" s="195">
        <v>6.949999999999999</v>
      </c>
      <c r="K14" s="198"/>
      <c r="L14" s="94">
        <v>9.7</v>
      </c>
      <c r="M14" s="67">
        <v>20.45</v>
      </c>
      <c r="N14" s="97">
        <v>11</v>
      </c>
    </row>
    <row r="15" spans="1:14" s="76" customFormat="1" ht="12.75">
      <c r="A15" s="185">
        <v>28</v>
      </c>
      <c r="B15" s="164" t="s">
        <v>108</v>
      </c>
      <c r="C15" s="182" t="s">
        <v>39</v>
      </c>
      <c r="D15" s="192">
        <v>2.75</v>
      </c>
      <c r="E15" s="192">
        <v>7.1</v>
      </c>
      <c r="F15" s="193"/>
      <c r="G15" s="57"/>
      <c r="H15" s="94">
        <v>9.85</v>
      </c>
      <c r="I15" s="195">
        <v>3</v>
      </c>
      <c r="J15" s="195">
        <v>7.1499999999999995</v>
      </c>
      <c r="K15" s="198"/>
      <c r="L15" s="94">
        <v>10.149999999999999</v>
      </c>
      <c r="M15" s="67">
        <v>20</v>
      </c>
      <c r="N15" s="97">
        <v>12</v>
      </c>
    </row>
    <row r="16" spans="1:14" ht="12.75">
      <c r="A16" s="185">
        <v>1</v>
      </c>
      <c r="B16" s="164" t="s">
        <v>79</v>
      </c>
      <c r="C16" s="182" t="s">
        <v>28</v>
      </c>
      <c r="D16" s="192">
        <v>3</v>
      </c>
      <c r="E16" s="192">
        <v>7.25</v>
      </c>
      <c r="F16" s="193"/>
      <c r="G16" s="56"/>
      <c r="H16" s="94">
        <v>10.25</v>
      </c>
      <c r="I16" s="195">
        <v>2</v>
      </c>
      <c r="J16" s="195">
        <v>7.550000000000001</v>
      </c>
      <c r="K16" s="198"/>
      <c r="L16" s="94">
        <v>9.55</v>
      </c>
      <c r="M16" s="67">
        <v>19.8</v>
      </c>
      <c r="N16" s="97">
        <v>13</v>
      </c>
    </row>
    <row r="17" spans="1:14" s="76" customFormat="1" ht="12.75">
      <c r="A17" s="185">
        <v>13</v>
      </c>
      <c r="B17" s="164" t="s">
        <v>91</v>
      </c>
      <c r="C17" s="182" t="s">
        <v>99</v>
      </c>
      <c r="D17" s="192">
        <v>2.5</v>
      </c>
      <c r="E17" s="192">
        <v>7.550000000000001</v>
      </c>
      <c r="F17" s="193"/>
      <c r="G17" s="55"/>
      <c r="H17" s="94">
        <v>10.05</v>
      </c>
      <c r="I17" s="195">
        <v>2.5</v>
      </c>
      <c r="J17" s="195">
        <v>7.25</v>
      </c>
      <c r="K17" s="198"/>
      <c r="L17" s="94">
        <v>9.75</v>
      </c>
      <c r="M17" s="67">
        <v>19.8</v>
      </c>
      <c r="N17" s="97">
        <v>14</v>
      </c>
    </row>
    <row r="18" spans="1:14" ht="12.75">
      <c r="A18" s="185">
        <v>2</v>
      </c>
      <c r="B18" s="164" t="s">
        <v>80</v>
      </c>
      <c r="C18" s="182" t="s">
        <v>32</v>
      </c>
      <c r="D18" s="192">
        <v>3</v>
      </c>
      <c r="E18" s="192">
        <v>7.949999999999999</v>
      </c>
      <c r="F18" s="193"/>
      <c r="G18" s="57"/>
      <c r="H18" s="94">
        <v>10.95</v>
      </c>
      <c r="I18" s="195">
        <v>2</v>
      </c>
      <c r="J18" s="195">
        <v>6.699999999999999</v>
      </c>
      <c r="K18" s="198"/>
      <c r="L18" s="94">
        <v>8.7</v>
      </c>
      <c r="M18" s="67">
        <v>19.65</v>
      </c>
      <c r="N18" s="97">
        <v>15</v>
      </c>
    </row>
    <row r="19" spans="1:14" s="76" customFormat="1" ht="12.75">
      <c r="A19" s="185">
        <v>25</v>
      </c>
      <c r="B19" s="164" t="s">
        <v>105</v>
      </c>
      <c r="C19" s="182" t="s">
        <v>100</v>
      </c>
      <c r="D19" s="192">
        <v>1.75</v>
      </c>
      <c r="E19" s="192">
        <v>6.8999999999999995</v>
      </c>
      <c r="F19" s="193"/>
      <c r="G19" s="112"/>
      <c r="H19" s="94">
        <v>8.649999999999999</v>
      </c>
      <c r="I19" s="195">
        <v>3</v>
      </c>
      <c r="J19" s="195">
        <v>7.450000000000001</v>
      </c>
      <c r="K19" s="198"/>
      <c r="L19" s="94">
        <v>10.450000000000001</v>
      </c>
      <c r="M19" s="67">
        <v>19.1</v>
      </c>
      <c r="N19" s="97">
        <v>16</v>
      </c>
    </row>
    <row r="20" spans="1:14" ht="12.75">
      <c r="A20" s="185">
        <v>4</v>
      </c>
      <c r="B20" s="164" t="s">
        <v>82</v>
      </c>
      <c r="C20" s="182" t="s">
        <v>50</v>
      </c>
      <c r="D20" s="192">
        <v>2.5</v>
      </c>
      <c r="E20" s="192">
        <v>6.799999999999999</v>
      </c>
      <c r="F20" s="193"/>
      <c r="G20" s="57"/>
      <c r="H20" s="94">
        <v>9.299999999999999</v>
      </c>
      <c r="I20" s="195">
        <v>2.75</v>
      </c>
      <c r="J20" s="195">
        <v>6.950000000000001</v>
      </c>
      <c r="K20" s="198"/>
      <c r="L20" s="94">
        <v>9.700000000000001</v>
      </c>
      <c r="M20" s="67">
        <v>19</v>
      </c>
      <c r="N20" s="97">
        <v>17</v>
      </c>
    </row>
    <row r="21" spans="1:14" s="76" customFormat="1" ht="12.75">
      <c r="A21" s="185">
        <v>26</v>
      </c>
      <c r="B21" s="164" t="s">
        <v>106</v>
      </c>
      <c r="C21" s="182" t="s">
        <v>39</v>
      </c>
      <c r="D21" s="192">
        <v>2.5</v>
      </c>
      <c r="E21" s="192">
        <v>7.249999999999999</v>
      </c>
      <c r="F21" s="193"/>
      <c r="G21" s="57"/>
      <c r="H21" s="94">
        <v>9.75</v>
      </c>
      <c r="I21" s="195">
        <v>2</v>
      </c>
      <c r="J21" s="195">
        <v>7.15</v>
      </c>
      <c r="K21" s="198"/>
      <c r="L21" s="94">
        <v>9.15</v>
      </c>
      <c r="M21" s="67">
        <v>18.9</v>
      </c>
      <c r="N21" s="97">
        <v>18</v>
      </c>
    </row>
    <row r="22" spans="1:14" ht="12.75">
      <c r="A22" s="185">
        <v>24</v>
      </c>
      <c r="B22" s="164" t="s">
        <v>104</v>
      </c>
      <c r="C22" s="182" t="s">
        <v>28</v>
      </c>
      <c r="D22" s="192">
        <v>2.5</v>
      </c>
      <c r="E22" s="192">
        <v>7.350000000000003</v>
      </c>
      <c r="F22" s="193"/>
      <c r="G22" s="57"/>
      <c r="H22" s="94">
        <v>9.850000000000003</v>
      </c>
      <c r="I22" s="195">
        <v>2</v>
      </c>
      <c r="J22" s="195">
        <v>6.9</v>
      </c>
      <c r="K22" s="198"/>
      <c r="L22" s="94">
        <v>8.9</v>
      </c>
      <c r="M22" s="67">
        <v>18.750000000000004</v>
      </c>
      <c r="N22" s="97">
        <v>19</v>
      </c>
    </row>
    <row r="23" spans="1:14" s="76" customFormat="1" ht="12.75">
      <c r="A23" s="185">
        <v>15</v>
      </c>
      <c r="B23" s="164" t="s">
        <v>93</v>
      </c>
      <c r="C23" s="182" t="s">
        <v>39</v>
      </c>
      <c r="D23" s="192">
        <v>2.5</v>
      </c>
      <c r="E23" s="192">
        <v>7.15</v>
      </c>
      <c r="F23" s="193"/>
      <c r="G23" s="55"/>
      <c r="H23" s="94">
        <v>9.65</v>
      </c>
      <c r="I23" s="195">
        <v>1.75</v>
      </c>
      <c r="J23" s="195">
        <v>6.8500000000000005</v>
      </c>
      <c r="K23" s="198"/>
      <c r="L23" s="94">
        <v>8.600000000000001</v>
      </c>
      <c r="M23" s="67">
        <v>18.25</v>
      </c>
      <c r="N23" s="97">
        <v>20</v>
      </c>
    </row>
    <row r="24" spans="1:14" ht="12.75">
      <c r="A24" s="185">
        <v>12</v>
      </c>
      <c r="B24" s="164" t="s">
        <v>90</v>
      </c>
      <c r="C24" s="182" t="s">
        <v>50</v>
      </c>
      <c r="D24" s="192">
        <v>1.5</v>
      </c>
      <c r="E24" s="192">
        <v>6.549999999999999</v>
      </c>
      <c r="F24" s="193"/>
      <c r="G24" s="57"/>
      <c r="H24" s="94">
        <v>8.049999999999999</v>
      </c>
      <c r="I24" s="195">
        <v>2.5</v>
      </c>
      <c r="J24" s="195">
        <v>7.300000000000002</v>
      </c>
      <c r="K24" s="198"/>
      <c r="L24" s="94">
        <v>9.8</v>
      </c>
      <c r="M24" s="67">
        <v>17.85</v>
      </c>
      <c r="N24" s="97">
        <v>21</v>
      </c>
    </row>
    <row r="25" spans="1:14" s="76" customFormat="1" ht="12.75">
      <c r="A25" s="194">
        <v>23</v>
      </c>
      <c r="B25" s="164" t="s">
        <v>103</v>
      </c>
      <c r="C25" s="182" t="s">
        <v>39</v>
      </c>
      <c r="D25" s="195">
        <v>2.5</v>
      </c>
      <c r="E25" s="195">
        <v>7.249999999999999</v>
      </c>
      <c r="F25" s="196"/>
      <c r="G25" s="92"/>
      <c r="H25" s="94">
        <v>9.75</v>
      </c>
      <c r="I25" s="195">
        <v>1.25</v>
      </c>
      <c r="J25" s="195">
        <v>6.499999999999999</v>
      </c>
      <c r="K25" s="198"/>
      <c r="L25" s="94">
        <v>7.749999999999999</v>
      </c>
      <c r="M25" s="65">
        <v>17.5</v>
      </c>
      <c r="N25" s="98">
        <v>22</v>
      </c>
    </row>
    <row r="26" spans="1:16" s="90" customFormat="1" ht="12.75">
      <c r="A26" s="194">
        <v>10</v>
      </c>
      <c r="B26" s="164" t="s">
        <v>88</v>
      </c>
      <c r="C26" s="182" t="s">
        <v>39</v>
      </c>
      <c r="D26" s="195">
        <v>2</v>
      </c>
      <c r="E26" s="195">
        <v>6.649999999999997</v>
      </c>
      <c r="F26" s="196"/>
      <c r="G26" s="91"/>
      <c r="H26" s="94">
        <v>8.649999999999997</v>
      </c>
      <c r="I26" s="195">
        <v>1.75</v>
      </c>
      <c r="J26" s="195">
        <v>7.000000000000001</v>
      </c>
      <c r="K26" s="198"/>
      <c r="L26" s="94">
        <v>8.75</v>
      </c>
      <c r="M26" s="65">
        <v>17.4</v>
      </c>
      <c r="N26" s="98">
        <v>23</v>
      </c>
      <c r="O26" s="76"/>
      <c r="P26" s="76"/>
    </row>
    <row r="27" spans="1:16" ht="12.75">
      <c r="A27" s="194">
        <v>3</v>
      </c>
      <c r="B27" s="164" t="s">
        <v>81</v>
      </c>
      <c r="C27" s="182" t="s">
        <v>34</v>
      </c>
      <c r="D27" s="195">
        <v>2</v>
      </c>
      <c r="E27" s="195">
        <v>6.6000000000000005</v>
      </c>
      <c r="F27" s="196"/>
      <c r="G27" s="111"/>
      <c r="H27" s="94">
        <v>8.600000000000001</v>
      </c>
      <c r="I27" s="195">
        <v>1.75</v>
      </c>
      <c r="J27" s="195">
        <v>6.799999999999999</v>
      </c>
      <c r="K27" s="198"/>
      <c r="L27" s="94">
        <v>8.549999999999999</v>
      </c>
      <c r="M27" s="65">
        <v>17.15</v>
      </c>
      <c r="N27" s="98">
        <v>24</v>
      </c>
      <c r="O27" s="76"/>
      <c r="P27" s="76"/>
    </row>
    <row r="28" spans="1:16" s="90" customFormat="1" ht="12.75">
      <c r="A28" s="194">
        <v>29</v>
      </c>
      <c r="B28" s="164" t="s">
        <v>109</v>
      </c>
      <c r="C28" s="182" t="s">
        <v>50</v>
      </c>
      <c r="D28" s="195">
        <v>1.75</v>
      </c>
      <c r="E28" s="195">
        <v>6.450000000000001</v>
      </c>
      <c r="F28" s="196"/>
      <c r="G28" s="92"/>
      <c r="H28" s="94">
        <v>8.200000000000001</v>
      </c>
      <c r="I28" s="195">
        <v>2</v>
      </c>
      <c r="J28" s="195">
        <v>6.449999999999999</v>
      </c>
      <c r="K28" s="198"/>
      <c r="L28" s="94">
        <v>8.45</v>
      </c>
      <c r="M28" s="65">
        <v>16.65</v>
      </c>
      <c r="N28" s="98">
        <v>25</v>
      </c>
      <c r="O28" s="76"/>
      <c r="P28" s="76"/>
    </row>
    <row r="29" spans="1:16" ht="12.75">
      <c r="A29" s="194">
        <v>20</v>
      </c>
      <c r="B29" s="164" t="s">
        <v>98</v>
      </c>
      <c r="C29" s="182" t="s">
        <v>100</v>
      </c>
      <c r="D29" s="195">
        <v>1.25</v>
      </c>
      <c r="E29" s="195">
        <v>6.25</v>
      </c>
      <c r="F29" s="196"/>
      <c r="G29" s="91"/>
      <c r="H29" s="94">
        <v>7.5</v>
      </c>
      <c r="I29" s="195">
        <v>2</v>
      </c>
      <c r="J29" s="195">
        <v>6.95</v>
      </c>
      <c r="K29" s="198"/>
      <c r="L29" s="94">
        <v>8.95</v>
      </c>
      <c r="M29" s="65">
        <v>16.45</v>
      </c>
      <c r="N29" s="98">
        <v>26</v>
      </c>
      <c r="O29" s="76"/>
      <c r="P29" s="76"/>
    </row>
    <row r="30" spans="1:16" s="90" customFormat="1" ht="12.75">
      <c r="A30" s="194">
        <v>31</v>
      </c>
      <c r="B30" s="164" t="s">
        <v>111</v>
      </c>
      <c r="C30" s="182" t="s">
        <v>100</v>
      </c>
      <c r="D30" s="195">
        <v>1.25</v>
      </c>
      <c r="E30" s="195">
        <v>6.349999999999998</v>
      </c>
      <c r="F30" s="196"/>
      <c r="G30" s="92"/>
      <c r="H30" s="94">
        <v>7.599999999999998</v>
      </c>
      <c r="I30" s="195">
        <v>2</v>
      </c>
      <c r="J30" s="195">
        <v>6.799999999999999</v>
      </c>
      <c r="K30" s="198"/>
      <c r="L30" s="94">
        <v>8.799999999999999</v>
      </c>
      <c r="M30" s="65">
        <v>16.4</v>
      </c>
      <c r="N30" s="98">
        <v>27</v>
      </c>
      <c r="O30" s="76"/>
      <c r="P30" s="76"/>
    </row>
    <row r="31" spans="1:16" ht="12.75">
      <c r="A31" s="194">
        <v>16</v>
      </c>
      <c r="B31" s="164" t="s">
        <v>94</v>
      </c>
      <c r="C31" s="182" t="s">
        <v>28</v>
      </c>
      <c r="D31" s="195">
        <v>2.25</v>
      </c>
      <c r="E31" s="195">
        <v>6.500000000000001</v>
      </c>
      <c r="F31" s="196"/>
      <c r="G31" s="91"/>
      <c r="H31" s="94">
        <v>8.75</v>
      </c>
      <c r="I31" s="195">
        <v>1</v>
      </c>
      <c r="J31" s="195">
        <v>6.65</v>
      </c>
      <c r="K31" s="198"/>
      <c r="L31" s="94">
        <v>7.65</v>
      </c>
      <c r="M31" s="65">
        <v>16.4</v>
      </c>
      <c r="N31" s="98">
        <v>28</v>
      </c>
      <c r="O31" s="76"/>
      <c r="P31" s="76"/>
    </row>
    <row r="32" spans="1:16" s="90" customFormat="1" ht="12.75">
      <c r="A32" s="194">
        <v>9</v>
      </c>
      <c r="B32" s="164" t="s">
        <v>87</v>
      </c>
      <c r="C32" s="182" t="s">
        <v>36</v>
      </c>
      <c r="D32" s="195">
        <v>1.75</v>
      </c>
      <c r="E32" s="195">
        <v>6.1499999999999995</v>
      </c>
      <c r="F32" s="196"/>
      <c r="G32" s="111"/>
      <c r="H32" s="94">
        <v>7.8999999999999995</v>
      </c>
      <c r="I32" s="195">
        <v>1.5</v>
      </c>
      <c r="J32" s="195">
        <v>6.449999999999999</v>
      </c>
      <c r="K32" s="198"/>
      <c r="L32" s="94">
        <v>7.949999999999999</v>
      </c>
      <c r="M32" s="65">
        <v>15.849999999999998</v>
      </c>
      <c r="N32" s="98">
        <v>29</v>
      </c>
      <c r="O32" s="76"/>
      <c r="P32" s="76"/>
    </row>
    <row r="33" spans="1:16" ht="12.75">
      <c r="A33" s="194">
        <v>19</v>
      </c>
      <c r="B33" s="164" t="s">
        <v>97</v>
      </c>
      <c r="C33" s="182" t="s">
        <v>50</v>
      </c>
      <c r="D33" s="195">
        <v>1.25</v>
      </c>
      <c r="E33" s="195">
        <v>5.55</v>
      </c>
      <c r="F33" s="196"/>
      <c r="G33" s="111"/>
      <c r="H33" s="94">
        <v>6.8</v>
      </c>
      <c r="I33" s="195">
        <v>1.5</v>
      </c>
      <c r="J33" s="195">
        <v>6.6</v>
      </c>
      <c r="K33" s="198"/>
      <c r="L33" s="94">
        <v>8.1</v>
      </c>
      <c r="M33" s="65">
        <v>14.899999999999999</v>
      </c>
      <c r="N33" s="98">
        <v>30</v>
      </c>
      <c r="O33" s="76"/>
      <c r="P33" s="76"/>
    </row>
    <row r="34" spans="1:16" s="90" customFormat="1" ht="12.75">
      <c r="A34" s="194">
        <v>7</v>
      </c>
      <c r="B34" s="164" t="s">
        <v>85</v>
      </c>
      <c r="C34" s="182" t="s">
        <v>34</v>
      </c>
      <c r="D34" s="195">
        <v>1</v>
      </c>
      <c r="E34" s="195">
        <v>4.1</v>
      </c>
      <c r="F34" s="196"/>
      <c r="G34" s="111"/>
      <c r="H34" s="94">
        <v>5.1</v>
      </c>
      <c r="I34" s="195">
        <v>1</v>
      </c>
      <c r="J34" s="195">
        <v>5.300000000000001</v>
      </c>
      <c r="K34" s="198"/>
      <c r="L34" s="94">
        <v>6.300000000000001</v>
      </c>
      <c r="M34" s="65">
        <v>11.4</v>
      </c>
      <c r="N34" s="98">
        <v>31</v>
      </c>
      <c r="O34" s="76"/>
      <c r="P34" s="76"/>
    </row>
    <row r="35" spans="1:16" ht="12.75">
      <c r="A35" s="194">
        <v>21</v>
      </c>
      <c r="B35" s="164" t="s">
        <v>101</v>
      </c>
      <c r="C35" s="182" t="s">
        <v>99</v>
      </c>
      <c r="D35" s="195">
        <v>0</v>
      </c>
      <c r="E35" s="195">
        <v>0</v>
      </c>
      <c r="F35" s="196"/>
      <c r="G35" s="111"/>
      <c r="H35" s="94">
        <v>0</v>
      </c>
      <c r="I35" s="195">
        <v>0</v>
      </c>
      <c r="J35" s="195">
        <v>0</v>
      </c>
      <c r="K35" s="198"/>
      <c r="L35" s="94">
        <v>0</v>
      </c>
      <c r="M35" s="65">
        <v>0</v>
      </c>
      <c r="N35" s="98">
        <v>32</v>
      </c>
      <c r="O35" s="76"/>
      <c r="P35" s="76"/>
    </row>
    <row r="36" spans="1:16" s="90" customFormat="1" ht="13.5" thickBot="1">
      <c r="A36" s="108">
        <v>32</v>
      </c>
      <c r="B36" s="88" t="s">
        <v>112</v>
      </c>
      <c r="C36" s="89" t="s">
        <v>39</v>
      </c>
      <c r="D36" s="109">
        <v>0</v>
      </c>
      <c r="E36" s="109">
        <v>0</v>
      </c>
      <c r="F36" s="61"/>
      <c r="G36" s="113"/>
      <c r="H36" s="95">
        <v>0</v>
      </c>
      <c r="I36" s="109">
        <v>0</v>
      </c>
      <c r="J36" s="109">
        <v>0</v>
      </c>
      <c r="K36" s="114"/>
      <c r="L36" s="95">
        <v>0</v>
      </c>
      <c r="M36" s="66">
        <v>0</v>
      </c>
      <c r="N36" s="102">
        <v>32</v>
      </c>
      <c r="O36" s="76"/>
      <c r="P36" s="76"/>
    </row>
  </sheetData>
  <sheetProtection/>
  <mergeCells count="8">
    <mergeCell ref="B2:B3"/>
    <mergeCell ref="C2:C3"/>
    <mergeCell ref="L2:L3"/>
    <mergeCell ref="M2:M3"/>
    <mergeCell ref="N2:N3"/>
    <mergeCell ref="F2:F3"/>
    <mergeCell ref="H2:H3"/>
    <mergeCell ref="K2:K3"/>
  </mergeCells>
  <conditionalFormatting sqref="N4:N36">
    <cfRule type="cellIs" priority="2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pane xSplit="4" topLeftCell="E1" activePane="topRight" state="frozen"/>
      <selection pane="topLeft" activeCell="A1" sqref="A1"/>
      <selection pane="topRight" activeCell="T15" sqref="T15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10.57421875" style="0" hidden="1" customWidth="1"/>
    <col min="4" max="4" width="16.140625" style="0" customWidth="1"/>
    <col min="5" max="5" width="9.00390625" style="0" customWidth="1"/>
    <col min="7" max="7" width="6.7109375" style="0" customWidth="1"/>
    <col min="8" max="8" width="11.28125" style="0" hidden="1" customWidth="1"/>
    <col min="9" max="9" width="8.7109375" style="0" customWidth="1"/>
    <col min="10" max="11" width="8.57421875" style="0" customWidth="1"/>
    <col min="12" max="12" width="7.140625" style="0" customWidth="1"/>
    <col min="13" max="15" width="8.57421875" style="0" customWidth="1"/>
  </cols>
  <sheetData>
    <row r="1" spans="1:17" ht="27.75" customHeight="1" thickBot="1">
      <c r="A1" s="50" t="s">
        <v>20</v>
      </c>
      <c r="B1" s="49"/>
      <c r="C1" s="46"/>
      <c r="D1" s="45"/>
      <c r="E1" s="45" t="s">
        <v>190</v>
      </c>
      <c r="F1" s="46"/>
      <c r="G1" s="46"/>
      <c r="H1" s="48"/>
      <c r="I1" s="48"/>
      <c r="J1" s="48"/>
      <c r="K1" s="48"/>
      <c r="L1" s="48"/>
      <c r="M1" s="48"/>
      <c r="N1" s="48"/>
      <c r="O1" s="48"/>
      <c r="P1" s="44"/>
      <c r="Q1" s="44"/>
    </row>
    <row r="2" spans="1:15" ht="16.5" customHeight="1" thickBot="1">
      <c r="A2" s="52" t="s">
        <v>16</v>
      </c>
      <c r="B2" s="132" t="s">
        <v>22</v>
      </c>
      <c r="C2" s="53"/>
      <c r="D2" s="132" t="s">
        <v>1</v>
      </c>
      <c r="E2" s="153" t="s">
        <v>148</v>
      </c>
      <c r="F2" s="129"/>
      <c r="G2" s="135" t="s">
        <v>17</v>
      </c>
      <c r="H2" s="62"/>
      <c r="I2" s="138" t="s">
        <v>26</v>
      </c>
      <c r="J2" s="153" t="s">
        <v>149</v>
      </c>
      <c r="K2" s="129"/>
      <c r="L2" s="135" t="s">
        <v>17</v>
      </c>
      <c r="M2" s="138" t="s">
        <v>6</v>
      </c>
      <c r="N2" s="130" t="s">
        <v>18</v>
      </c>
      <c r="O2" s="132" t="s">
        <v>25</v>
      </c>
    </row>
    <row r="3" spans="1:15" ht="17.25" customHeight="1" thickBot="1">
      <c r="A3" s="51" t="s">
        <v>15</v>
      </c>
      <c r="B3" s="140"/>
      <c r="C3" s="99"/>
      <c r="D3" s="140"/>
      <c r="E3" s="47" t="s">
        <v>23</v>
      </c>
      <c r="F3" s="47" t="s">
        <v>24</v>
      </c>
      <c r="G3" s="136"/>
      <c r="H3" s="63"/>
      <c r="I3" s="133"/>
      <c r="J3" s="47" t="s">
        <v>23</v>
      </c>
      <c r="K3" s="47" t="s">
        <v>24</v>
      </c>
      <c r="L3" s="139"/>
      <c r="M3" s="133"/>
      <c r="N3" s="131"/>
      <c r="O3" s="133"/>
    </row>
    <row r="4" spans="1:15" ht="12.75">
      <c r="A4" s="115">
        <v>4</v>
      </c>
      <c r="B4" s="122" t="s">
        <v>117</v>
      </c>
      <c r="C4" s="123"/>
      <c r="D4" s="122" t="s">
        <v>145</v>
      </c>
      <c r="E4" s="124">
        <v>3.5</v>
      </c>
      <c r="F4" s="124">
        <v>7.4</v>
      </c>
      <c r="G4" s="125"/>
      <c r="H4" s="120"/>
      <c r="I4" s="93">
        <v>10.9</v>
      </c>
      <c r="J4" s="124">
        <v>2.75</v>
      </c>
      <c r="K4" s="124">
        <v>7.500000000000001</v>
      </c>
      <c r="L4" s="126"/>
      <c r="M4" s="93">
        <v>10.25</v>
      </c>
      <c r="N4" s="64">
        <v>21.15</v>
      </c>
      <c r="O4" s="199">
        <v>1</v>
      </c>
    </row>
    <row r="5" spans="1:18" s="76" customFormat="1" ht="12.75">
      <c r="A5" s="155">
        <v>17</v>
      </c>
      <c r="B5" s="182" t="s">
        <v>130</v>
      </c>
      <c r="C5" s="166"/>
      <c r="D5" s="182" t="s">
        <v>39</v>
      </c>
      <c r="E5" s="192">
        <v>3.25</v>
      </c>
      <c r="F5" s="192">
        <v>7.200000000000001</v>
      </c>
      <c r="G5" s="193"/>
      <c r="H5" s="55"/>
      <c r="I5" s="94">
        <v>10.450000000000001</v>
      </c>
      <c r="J5" s="195">
        <v>2.25</v>
      </c>
      <c r="K5" s="195">
        <v>7.599999999999999</v>
      </c>
      <c r="L5" s="198"/>
      <c r="M5" s="94">
        <v>9.849999999999998</v>
      </c>
      <c r="N5" s="67">
        <v>20.299999999999997</v>
      </c>
      <c r="O5" s="199">
        <v>2</v>
      </c>
      <c r="R5"/>
    </row>
    <row r="6" spans="1:15" ht="15">
      <c r="A6" s="155">
        <v>1</v>
      </c>
      <c r="B6" s="203" t="s">
        <v>114</v>
      </c>
      <c r="C6" s="166"/>
      <c r="D6" s="203" t="s">
        <v>39</v>
      </c>
      <c r="E6" s="192">
        <v>2.75</v>
      </c>
      <c r="F6" s="192">
        <v>6.699999999999999</v>
      </c>
      <c r="G6" s="193"/>
      <c r="H6" s="56"/>
      <c r="I6" s="94">
        <v>9.45</v>
      </c>
      <c r="J6" s="195">
        <v>2.5</v>
      </c>
      <c r="K6" s="195">
        <v>7.650000000000001</v>
      </c>
      <c r="L6" s="198"/>
      <c r="M6" s="94">
        <v>10.150000000000002</v>
      </c>
      <c r="N6" s="67">
        <v>19.6</v>
      </c>
      <c r="O6" s="199">
        <v>3</v>
      </c>
    </row>
    <row r="7" spans="1:18" s="76" customFormat="1" ht="12.75">
      <c r="A7" s="155">
        <v>6</v>
      </c>
      <c r="B7" s="182" t="s">
        <v>119</v>
      </c>
      <c r="C7" s="166"/>
      <c r="D7" s="182" t="s">
        <v>36</v>
      </c>
      <c r="E7" s="192">
        <v>3</v>
      </c>
      <c r="F7" s="192">
        <v>7.049999999999999</v>
      </c>
      <c r="G7" s="193"/>
      <c r="H7" s="57"/>
      <c r="I7" s="94">
        <v>10.049999999999999</v>
      </c>
      <c r="J7" s="195">
        <v>2</v>
      </c>
      <c r="K7" s="195">
        <v>7.5</v>
      </c>
      <c r="L7" s="198"/>
      <c r="M7" s="94">
        <v>9.5</v>
      </c>
      <c r="N7" s="67">
        <v>19.549999999999997</v>
      </c>
      <c r="O7" s="98">
        <v>4</v>
      </c>
      <c r="R7"/>
    </row>
    <row r="8" spans="1:15" ht="12.75">
      <c r="A8" s="155">
        <v>22</v>
      </c>
      <c r="B8" s="182" t="s">
        <v>135</v>
      </c>
      <c r="C8" s="166"/>
      <c r="D8" s="182" t="s">
        <v>36</v>
      </c>
      <c r="E8" s="192">
        <v>2.75</v>
      </c>
      <c r="F8" s="192">
        <v>6.6</v>
      </c>
      <c r="G8" s="193"/>
      <c r="H8" s="57"/>
      <c r="I8" s="94">
        <v>9.35</v>
      </c>
      <c r="J8" s="195">
        <v>2.5</v>
      </c>
      <c r="K8" s="195">
        <v>7.6499999999999995</v>
      </c>
      <c r="L8" s="198"/>
      <c r="M8" s="94">
        <v>10.149999999999999</v>
      </c>
      <c r="N8" s="67">
        <v>19.5</v>
      </c>
      <c r="O8" s="98">
        <v>5</v>
      </c>
    </row>
    <row r="9" spans="1:18" s="76" customFormat="1" ht="12.75">
      <c r="A9" s="155">
        <v>15</v>
      </c>
      <c r="B9" s="182" t="s">
        <v>128</v>
      </c>
      <c r="C9" s="166"/>
      <c r="D9" s="182" t="s">
        <v>146</v>
      </c>
      <c r="E9" s="192">
        <v>2.75</v>
      </c>
      <c r="F9" s="192">
        <v>6.95</v>
      </c>
      <c r="G9" s="193"/>
      <c r="H9" s="55"/>
      <c r="I9" s="94">
        <v>9.7</v>
      </c>
      <c r="J9" s="195">
        <v>2.25</v>
      </c>
      <c r="K9" s="195">
        <v>7.299999999999999</v>
      </c>
      <c r="L9" s="198"/>
      <c r="M9" s="94">
        <v>9.549999999999999</v>
      </c>
      <c r="N9" s="67">
        <v>19.25</v>
      </c>
      <c r="O9" s="98">
        <v>6</v>
      </c>
      <c r="R9"/>
    </row>
    <row r="10" spans="1:15" ht="12.75">
      <c r="A10" s="155">
        <v>18</v>
      </c>
      <c r="B10" s="182" t="s">
        <v>131</v>
      </c>
      <c r="C10" s="166"/>
      <c r="D10" s="182" t="s">
        <v>36</v>
      </c>
      <c r="E10" s="192">
        <v>2.5</v>
      </c>
      <c r="F10" s="192">
        <v>6.450000000000001</v>
      </c>
      <c r="G10" s="193"/>
      <c r="H10" s="57"/>
      <c r="I10" s="94">
        <v>8.950000000000001</v>
      </c>
      <c r="J10" s="195">
        <v>2.75</v>
      </c>
      <c r="K10" s="195">
        <v>7.449999999999999</v>
      </c>
      <c r="L10" s="198"/>
      <c r="M10" s="94">
        <v>10.2</v>
      </c>
      <c r="N10" s="67">
        <v>19.15</v>
      </c>
      <c r="O10" s="98">
        <v>7</v>
      </c>
    </row>
    <row r="11" spans="1:18" s="76" customFormat="1" ht="12.75">
      <c r="A11" s="155">
        <v>10</v>
      </c>
      <c r="B11" s="182" t="s">
        <v>123</v>
      </c>
      <c r="C11" s="166"/>
      <c r="D11" s="182" t="s">
        <v>36</v>
      </c>
      <c r="E11" s="192">
        <v>1.75</v>
      </c>
      <c r="F11" s="192">
        <v>6.749999999999999</v>
      </c>
      <c r="G11" s="193"/>
      <c r="H11" s="57"/>
      <c r="I11" s="94">
        <v>8.5</v>
      </c>
      <c r="J11" s="195">
        <v>2.5</v>
      </c>
      <c r="K11" s="195">
        <v>7.150000000000002</v>
      </c>
      <c r="L11" s="198"/>
      <c r="M11" s="94">
        <v>9.650000000000002</v>
      </c>
      <c r="N11" s="67">
        <v>18.150000000000002</v>
      </c>
      <c r="O11" s="98">
        <v>8</v>
      </c>
      <c r="R11"/>
    </row>
    <row r="12" spans="1:15" ht="12.75">
      <c r="A12" s="155">
        <v>25</v>
      </c>
      <c r="B12" s="182" t="s">
        <v>138</v>
      </c>
      <c r="C12" s="166"/>
      <c r="D12" s="182" t="s">
        <v>145</v>
      </c>
      <c r="E12" s="192">
        <v>2</v>
      </c>
      <c r="F12" s="192">
        <v>6.549999999999999</v>
      </c>
      <c r="G12" s="193"/>
      <c r="H12" s="112"/>
      <c r="I12" s="94">
        <v>8.549999999999999</v>
      </c>
      <c r="J12" s="195">
        <v>2.25</v>
      </c>
      <c r="K12" s="195">
        <v>7.200000000000001</v>
      </c>
      <c r="L12" s="198"/>
      <c r="M12" s="94">
        <v>9.450000000000001</v>
      </c>
      <c r="N12" s="67">
        <v>18</v>
      </c>
      <c r="O12" s="98">
        <v>9</v>
      </c>
    </row>
    <row r="13" spans="1:18" s="76" customFormat="1" ht="12.75">
      <c r="A13" s="155">
        <v>23</v>
      </c>
      <c r="B13" s="182" t="s">
        <v>136</v>
      </c>
      <c r="C13" s="166"/>
      <c r="D13" s="182" t="s">
        <v>146</v>
      </c>
      <c r="E13" s="192">
        <v>2.5</v>
      </c>
      <c r="F13" s="192">
        <v>6.6</v>
      </c>
      <c r="G13" s="193"/>
      <c r="H13" s="112"/>
      <c r="I13" s="94">
        <v>9.1</v>
      </c>
      <c r="J13" s="195">
        <v>2</v>
      </c>
      <c r="K13" s="195">
        <v>6.85</v>
      </c>
      <c r="L13" s="198"/>
      <c r="M13" s="94">
        <v>8.85</v>
      </c>
      <c r="N13" s="67">
        <v>17.95</v>
      </c>
      <c r="O13" s="98">
        <v>10</v>
      </c>
      <c r="R13"/>
    </row>
    <row r="14" spans="1:15" ht="12.75">
      <c r="A14" s="155">
        <v>26</v>
      </c>
      <c r="B14" s="182" t="s">
        <v>139</v>
      </c>
      <c r="C14" s="166"/>
      <c r="D14" s="182" t="s">
        <v>39</v>
      </c>
      <c r="E14" s="192">
        <v>3</v>
      </c>
      <c r="F14" s="192">
        <v>6.449999999999999</v>
      </c>
      <c r="G14" s="193"/>
      <c r="H14" s="57"/>
      <c r="I14" s="94">
        <v>9.45</v>
      </c>
      <c r="J14" s="195">
        <v>1.75</v>
      </c>
      <c r="K14" s="195">
        <v>6.4</v>
      </c>
      <c r="L14" s="198"/>
      <c r="M14" s="94">
        <v>8.15</v>
      </c>
      <c r="N14" s="67">
        <v>17.6</v>
      </c>
      <c r="O14" s="98">
        <v>11</v>
      </c>
    </row>
    <row r="15" spans="1:18" s="76" customFormat="1" ht="12.75">
      <c r="A15" s="155">
        <v>21</v>
      </c>
      <c r="B15" s="182" t="s">
        <v>134</v>
      </c>
      <c r="C15" s="166"/>
      <c r="D15" s="182" t="s">
        <v>146</v>
      </c>
      <c r="E15" s="192">
        <v>2</v>
      </c>
      <c r="F15" s="192">
        <v>6.149999999999998</v>
      </c>
      <c r="G15" s="193"/>
      <c r="H15" s="55"/>
      <c r="I15" s="94">
        <v>8.149999999999999</v>
      </c>
      <c r="J15" s="195">
        <v>2</v>
      </c>
      <c r="K15" s="195">
        <v>7.449999999999999</v>
      </c>
      <c r="L15" s="198"/>
      <c r="M15" s="94">
        <v>9.45</v>
      </c>
      <c r="N15" s="67">
        <v>17.599999999999998</v>
      </c>
      <c r="O15" s="98">
        <v>12</v>
      </c>
      <c r="R15"/>
    </row>
    <row r="16" spans="1:15" ht="12.75">
      <c r="A16" s="155">
        <v>19</v>
      </c>
      <c r="B16" s="182" t="s">
        <v>132</v>
      </c>
      <c r="C16" s="166"/>
      <c r="D16" s="182" t="s">
        <v>50</v>
      </c>
      <c r="E16" s="192">
        <v>1.75</v>
      </c>
      <c r="F16" s="192">
        <v>6.199999999999999</v>
      </c>
      <c r="G16" s="193"/>
      <c r="H16" s="55"/>
      <c r="I16" s="94">
        <v>7.949999999999999</v>
      </c>
      <c r="J16" s="195">
        <v>2.25</v>
      </c>
      <c r="K16" s="195">
        <v>7.15</v>
      </c>
      <c r="L16" s="198"/>
      <c r="M16" s="94">
        <v>9.4</v>
      </c>
      <c r="N16" s="67">
        <v>17.35</v>
      </c>
      <c r="O16" s="98">
        <v>13</v>
      </c>
    </row>
    <row r="17" spans="1:18" s="76" customFormat="1" ht="12.75">
      <c r="A17" s="155">
        <v>8</v>
      </c>
      <c r="B17" s="182" t="s">
        <v>121</v>
      </c>
      <c r="C17" s="166"/>
      <c r="D17" s="182" t="s">
        <v>36</v>
      </c>
      <c r="E17" s="192">
        <v>2</v>
      </c>
      <c r="F17" s="192">
        <v>6.200000000000001</v>
      </c>
      <c r="G17" s="193"/>
      <c r="H17" s="57"/>
      <c r="I17" s="94">
        <v>8.200000000000001</v>
      </c>
      <c r="J17" s="195">
        <v>2</v>
      </c>
      <c r="K17" s="195">
        <v>6.65</v>
      </c>
      <c r="L17" s="198"/>
      <c r="M17" s="94">
        <v>8.65</v>
      </c>
      <c r="N17" s="67">
        <v>16.85</v>
      </c>
      <c r="O17" s="98">
        <v>14</v>
      </c>
      <c r="R17"/>
    </row>
    <row r="18" spans="1:15" ht="12.75">
      <c r="A18" s="155">
        <v>24</v>
      </c>
      <c r="B18" s="182" t="s">
        <v>137</v>
      </c>
      <c r="C18" s="166"/>
      <c r="D18" s="182" t="s">
        <v>36</v>
      </c>
      <c r="E18" s="192">
        <v>2</v>
      </c>
      <c r="F18" s="192">
        <v>6.150000000000002</v>
      </c>
      <c r="G18" s="193"/>
      <c r="H18" s="57"/>
      <c r="I18" s="94">
        <v>8.150000000000002</v>
      </c>
      <c r="J18" s="195">
        <v>1.75</v>
      </c>
      <c r="K18" s="195">
        <v>6.7</v>
      </c>
      <c r="L18" s="198"/>
      <c r="M18" s="94">
        <v>8.45</v>
      </c>
      <c r="N18" s="67">
        <v>16.6</v>
      </c>
      <c r="O18" s="98">
        <v>15</v>
      </c>
    </row>
    <row r="19" spans="1:18" s="76" customFormat="1" ht="12.75">
      <c r="A19" s="155">
        <v>31</v>
      </c>
      <c r="B19" s="182" t="s">
        <v>144</v>
      </c>
      <c r="C19" s="166"/>
      <c r="D19" s="182" t="s">
        <v>36</v>
      </c>
      <c r="E19" s="192">
        <v>2.75</v>
      </c>
      <c r="F19" s="192">
        <v>6.4</v>
      </c>
      <c r="G19" s="193"/>
      <c r="H19" s="112"/>
      <c r="I19" s="94">
        <v>9.15</v>
      </c>
      <c r="J19" s="195">
        <v>1.25</v>
      </c>
      <c r="K19" s="195">
        <v>6.1499999999999995</v>
      </c>
      <c r="L19" s="198"/>
      <c r="M19" s="94">
        <v>7.3999999999999995</v>
      </c>
      <c r="N19" s="67">
        <v>16.55</v>
      </c>
      <c r="O19" s="98">
        <v>16</v>
      </c>
      <c r="R19"/>
    </row>
    <row r="20" spans="1:15" ht="12.75">
      <c r="A20" s="155">
        <v>11</v>
      </c>
      <c r="B20" s="182" t="s">
        <v>124</v>
      </c>
      <c r="C20" s="166"/>
      <c r="D20" s="182" t="s">
        <v>50</v>
      </c>
      <c r="E20" s="192">
        <v>1.5</v>
      </c>
      <c r="F20" s="192">
        <v>5.7</v>
      </c>
      <c r="G20" s="193"/>
      <c r="H20" s="55"/>
      <c r="I20" s="94">
        <v>7.2</v>
      </c>
      <c r="J20" s="195">
        <v>2.5</v>
      </c>
      <c r="K20" s="195">
        <v>6.75</v>
      </c>
      <c r="L20" s="198"/>
      <c r="M20" s="94">
        <v>9.25</v>
      </c>
      <c r="N20" s="67">
        <v>16.45</v>
      </c>
      <c r="O20" s="98">
        <v>17</v>
      </c>
    </row>
    <row r="21" spans="1:18" s="76" customFormat="1" ht="12.75">
      <c r="A21" s="155">
        <v>2</v>
      </c>
      <c r="B21" s="182" t="s">
        <v>115</v>
      </c>
      <c r="C21" s="166"/>
      <c r="D21" s="182" t="s">
        <v>100</v>
      </c>
      <c r="E21" s="192">
        <v>1.5</v>
      </c>
      <c r="F21" s="192">
        <v>6.15</v>
      </c>
      <c r="G21" s="193"/>
      <c r="H21" s="57"/>
      <c r="I21" s="94">
        <v>7.65</v>
      </c>
      <c r="J21" s="195">
        <v>2.25</v>
      </c>
      <c r="K21" s="195">
        <v>6.400000000000001</v>
      </c>
      <c r="L21" s="198"/>
      <c r="M21" s="94">
        <v>8.650000000000002</v>
      </c>
      <c r="N21" s="67">
        <v>16.300000000000004</v>
      </c>
      <c r="O21" s="98">
        <v>18</v>
      </c>
      <c r="R21"/>
    </row>
    <row r="22" spans="1:15" ht="12.75">
      <c r="A22" s="155">
        <v>16</v>
      </c>
      <c r="B22" s="182" t="s">
        <v>129</v>
      </c>
      <c r="C22" s="166"/>
      <c r="D22" s="182" t="s">
        <v>36</v>
      </c>
      <c r="E22" s="192">
        <v>2</v>
      </c>
      <c r="F22" s="192">
        <v>6.3500000000000005</v>
      </c>
      <c r="G22" s="193"/>
      <c r="H22" s="57"/>
      <c r="I22" s="94">
        <v>8.350000000000001</v>
      </c>
      <c r="J22" s="195">
        <v>1.25</v>
      </c>
      <c r="K22" s="195">
        <v>5.550000000000001</v>
      </c>
      <c r="L22" s="198"/>
      <c r="M22" s="94">
        <v>6.800000000000001</v>
      </c>
      <c r="N22" s="67">
        <v>15.150000000000002</v>
      </c>
      <c r="O22" s="98">
        <v>19</v>
      </c>
    </row>
    <row r="23" spans="1:18" s="76" customFormat="1" ht="12.75">
      <c r="A23" s="155">
        <v>5</v>
      </c>
      <c r="B23" s="182" t="s">
        <v>118</v>
      </c>
      <c r="C23" s="166"/>
      <c r="D23" s="182" t="s">
        <v>36</v>
      </c>
      <c r="E23" s="192">
        <v>1.5</v>
      </c>
      <c r="F23" s="192">
        <v>6.25</v>
      </c>
      <c r="G23" s="193"/>
      <c r="H23" s="55"/>
      <c r="I23" s="94">
        <v>7.75</v>
      </c>
      <c r="J23" s="195">
        <v>1.5</v>
      </c>
      <c r="K23" s="195">
        <v>5.750000000000001</v>
      </c>
      <c r="L23" s="198"/>
      <c r="M23" s="94">
        <v>7.250000000000001</v>
      </c>
      <c r="N23" s="67">
        <v>15</v>
      </c>
      <c r="O23" s="98">
        <v>20</v>
      </c>
      <c r="R23"/>
    </row>
    <row r="24" spans="1:15" ht="12.75">
      <c r="A24" s="155">
        <v>27</v>
      </c>
      <c r="B24" s="182" t="s">
        <v>140</v>
      </c>
      <c r="C24" s="166"/>
      <c r="D24" s="182" t="s">
        <v>36</v>
      </c>
      <c r="E24" s="192">
        <v>0.5</v>
      </c>
      <c r="F24" s="192">
        <v>5.099999999999999</v>
      </c>
      <c r="G24" s="193"/>
      <c r="H24" s="112"/>
      <c r="I24" s="94">
        <v>5.599999999999999</v>
      </c>
      <c r="J24" s="195">
        <v>2</v>
      </c>
      <c r="K24" s="195">
        <v>6.949999999999999</v>
      </c>
      <c r="L24" s="198"/>
      <c r="M24" s="94">
        <v>8.95</v>
      </c>
      <c r="N24" s="67">
        <v>14.549999999999997</v>
      </c>
      <c r="O24" s="98">
        <v>21</v>
      </c>
    </row>
    <row r="25" spans="1:18" s="76" customFormat="1" ht="12.75">
      <c r="A25" s="155">
        <v>30</v>
      </c>
      <c r="B25" s="182" t="s">
        <v>143</v>
      </c>
      <c r="C25" s="166"/>
      <c r="D25" s="182" t="s">
        <v>39</v>
      </c>
      <c r="E25" s="195">
        <v>1.25</v>
      </c>
      <c r="F25" s="195">
        <v>5.35</v>
      </c>
      <c r="G25" s="196"/>
      <c r="H25" s="91"/>
      <c r="I25" s="94">
        <v>6.6</v>
      </c>
      <c r="J25" s="195">
        <v>1.25</v>
      </c>
      <c r="K25" s="195">
        <v>5.8999999999999995</v>
      </c>
      <c r="L25" s="198"/>
      <c r="M25" s="94">
        <v>7.1499999999999995</v>
      </c>
      <c r="N25" s="65">
        <v>13.75</v>
      </c>
      <c r="O25" s="98">
        <v>22</v>
      </c>
      <c r="R25"/>
    </row>
    <row r="26" spans="1:18" s="90" customFormat="1" ht="12.75">
      <c r="A26" s="155">
        <v>9</v>
      </c>
      <c r="B26" s="182" t="s">
        <v>122</v>
      </c>
      <c r="C26" s="166"/>
      <c r="D26" s="182" t="s">
        <v>39</v>
      </c>
      <c r="E26" s="195">
        <v>0.75</v>
      </c>
      <c r="F26" s="195">
        <v>5.250000000000001</v>
      </c>
      <c r="G26" s="196"/>
      <c r="H26" s="111"/>
      <c r="I26" s="94">
        <v>6.000000000000001</v>
      </c>
      <c r="J26" s="195">
        <v>1.25</v>
      </c>
      <c r="K26" s="195">
        <v>6.25</v>
      </c>
      <c r="L26" s="198"/>
      <c r="M26" s="94">
        <v>7.5</v>
      </c>
      <c r="N26" s="65">
        <v>13.5</v>
      </c>
      <c r="O26" s="98">
        <v>23</v>
      </c>
      <c r="R26"/>
    </row>
    <row r="27" spans="1:15" ht="12.75">
      <c r="A27" s="155">
        <v>7</v>
      </c>
      <c r="B27" s="182" t="s">
        <v>120</v>
      </c>
      <c r="C27" s="166"/>
      <c r="D27" s="182" t="s">
        <v>34</v>
      </c>
      <c r="E27" s="195">
        <v>1.25</v>
      </c>
      <c r="F27" s="195">
        <v>5.8999999999999995</v>
      </c>
      <c r="G27" s="196"/>
      <c r="H27" s="111"/>
      <c r="I27" s="94">
        <v>7.1499999999999995</v>
      </c>
      <c r="J27" s="195">
        <v>1</v>
      </c>
      <c r="K27" s="195">
        <v>5.199999999999999</v>
      </c>
      <c r="L27" s="198"/>
      <c r="M27" s="94">
        <v>6.199999999999999</v>
      </c>
      <c r="N27" s="65">
        <v>13.349999999999998</v>
      </c>
      <c r="O27" s="98">
        <v>24</v>
      </c>
    </row>
    <row r="28" spans="1:18" s="90" customFormat="1" ht="12.75">
      <c r="A28" s="155">
        <v>12</v>
      </c>
      <c r="B28" s="182" t="s">
        <v>125</v>
      </c>
      <c r="C28" s="166"/>
      <c r="D28" s="182" t="s">
        <v>34</v>
      </c>
      <c r="E28" s="195">
        <v>1</v>
      </c>
      <c r="F28" s="195">
        <v>5.349999999999999</v>
      </c>
      <c r="G28" s="196"/>
      <c r="H28" s="91"/>
      <c r="I28" s="94">
        <v>6.349999999999999</v>
      </c>
      <c r="J28" s="195">
        <v>1.25</v>
      </c>
      <c r="K28" s="195">
        <v>5.75</v>
      </c>
      <c r="L28" s="198"/>
      <c r="M28" s="94">
        <v>7</v>
      </c>
      <c r="N28" s="65">
        <v>13.349999999999998</v>
      </c>
      <c r="O28" s="98">
        <v>25</v>
      </c>
      <c r="R28"/>
    </row>
    <row r="29" spans="1:15" ht="12.75">
      <c r="A29" s="155">
        <v>14</v>
      </c>
      <c r="B29" s="182" t="s">
        <v>127</v>
      </c>
      <c r="C29" s="166"/>
      <c r="D29" s="182" t="s">
        <v>145</v>
      </c>
      <c r="E29" s="195">
        <v>1.25</v>
      </c>
      <c r="F29" s="195">
        <v>4.699999999999999</v>
      </c>
      <c r="G29" s="196"/>
      <c r="H29" s="91"/>
      <c r="I29" s="94">
        <v>5.949999999999999</v>
      </c>
      <c r="J29" s="195">
        <v>1.25</v>
      </c>
      <c r="K29" s="195">
        <v>6.099999999999998</v>
      </c>
      <c r="L29" s="198"/>
      <c r="M29" s="94">
        <v>7.349999999999998</v>
      </c>
      <c r="N29" s="65">
        <v>13.299999999999997</v>
      </c>
      <c r="O29" s="98">
        <v>26</v>
      </c>
    </row>
    <row r="30" spans="1:18" s="90" customFormat="1" ht="12.75">
      <c r="A30" s="155">
        <v>29</v>
      </c>
      <c r="B30" s="182" t="s">
        <v>142</v>
      </c>
      <c r="C30" s="166"/>
      <c r="D30" s="182" t="s">
        <v>100</v>
      </c>
      <c r="E30" s="195">
        <v>0.75</v>
      </c>
      <c r="F30" s="195">
        <v>5.6</v>
      </c>
      <c r="G30" s="196"/>
      <c r="H30" s="92"/>
      <c r="I30" s="94">
        <v>6.35</v>
      </c>
      <c r="J30" s="195">
        <v>1</v>
      </c>
      <c r="K30" s="195">
        <v>5.6499999999999995</v>
      </c>
      <c r="L30" s="198"/>
      <c r="M30" s="94">
        <v>6.6499999999999995</v>
      </c>
      <c r="N30" s="65">
        <v>13</v>
      </c>
      <c r="O30" s="98">
        <v>27</v>
      </c>
      <c r="R30"/>
    </row>
    <row r="31" spans="1:15" ht="12.75">
      <c r="A31" s="155">
        <v>13</v>
      </c>
      <c r="B31" s="182" t="s">
        <v>126</v>
      </c>
      <c r="C31" s="166"/>
      <c r="D31" s="182" t="s">
        <v>36</v>
      </c>
      <c r="E31" s="195">
        <v>0.75</v>
      </c>
      <c r="F31" s="195">
        <v>4.949999999999999</v>
      </c>
      <c r="G31" s="196"/>
      <c r="H31" s="111"/>
      <c r="I31" s="94">
        <v>5.699999999999999</v>
      </c>
      <c r="J31" s="195">
        <v>1.75</v>
      </c>
      <c r="K31" s="195">
        <v>5.349999999999999</v>
      </c>
      <c r="L31" s="198"/>
      <c r="M31" s="94">
        <v>7.099999999999999</v>
      </c>
      <c r="N31" s="65">
        <v>12.799999999999997</v>
      </c>
      <c r="O31" s="98">
        <v>28</v>
      </c>
    </row>
    <row r="32" spans="1:18" s="90" customFormat="1" ht="12.75">
      <c r="A32" s="155">
        <v>3</v>
      </c>
      <c r="B32" s="182" t="s">
        <v>116</v>
      </c>
      <c r="C32" s="166"/>
      <c r="D32" s="182" t="s">
        <v>36</v>
      </c>
      <c r="E32" s="195">
        <v>1.25</v>
      </c>
      <c r="F32" s="195">
        <v>5.15</v>
      </c>
      <c r="G32" s="196"/>
      <c r="H32" s="111"/>
      <c r="I32" s="94">
        <v>6.4</v>
      </c>
      <c r="J32" s="195">
        <v>1</v>
      </c>
      <c r="K32" s="195">
        <v>5.050000000000001</v>
      </c>
      <c r="L32" s="198"/>
      <c r="M32" s="94">
        <v>6.050000000000001</v>
      </c>
      <c r="N32" s="65">
        <v>12.450000000000001</v>
      </c>
      <c r="O32" s="98">
        <v>29</v>
      </c>
      <c r="R32"/>
    </row>
    <row r="33" spans="1:15" ht="12.75">
      <c r="A33" s="70">
        <v>20</v>
      </c>
      <c r="B33" s="182" t="s">
        <v>133</v>
      </c>
      <c r="C33" s="166"/>
      <c r="D33" s="182" t="s">
        <v>100</v>
      </c>
      <c r="E33" s="195">
        <v>0</v>
      </c>
      <c r="F33" s="195">
        <v>0</v>
      </c>
      <c r="G33" s="196"/>
      <c r="H33" s="91"/>
      <c r="I33" s="94">
        <v>0</v>
      </c>
      <c r="J33" s="195">
        <v>0</v>
      </c>
      <c r="K33" s="195">
        <v>0</v>
      </c>
      <c r="L33" s="198"/>
      <c r="M33" s="94">
        <v>0</v>
      </c>
      <c r="N33" s="65">
        <v>0</v>
      </c>
      <c r="O33" s="98">
        <v>30</v>
      </c>
    </row>
    <row r="34" spans="1:18" s="90" customFormat="1" ht="13.5" thickBot="1">
      <c r="A34" s="121">
        <v>28</v>
      </c>
      <c r="B34" s="187" t="s">
        <v>141</v>
      </c>
      <c r="C34" s="170"/>
      <c r="D34" s="187" t="s">
        <v>145</v>
      </c>
      <c r="E34" s="200">
        <v>0</v>
      </c>
      <c r="F34" s="200">
        <v>0</v>
      </c>
      <c r="G34" s="201"/>
      <c r="H34" s="113"/>
      <c r="I34" s="95">
        <v>0</v>
      </c>
      <c r="J34" s="200">
        <v>0</v>
      </c>
      <c r="K34" s="200">
        <v>0</v>
      </c>
      <c r="L34" s="202"/>
      <c r="M34" s="95">
        <v>0</v>
      </c>
      <c r="N34" s="66">
        <v>0</v>
      </c>
      <c r="O34" s="98">
        <v>30</v>
      </c>
      <c r="R34"/>
    </row>
  </sheetData>
  <sheetProtection/>
  <mergeCells count="8">
    <mergeCell ref="B2:B3"/>
    <mergeCell ref="D2:D3"/>
    <mergeCell ref="M2:M3"/>
    <mergeCell ref="N2:N3"/>
    <mergeCell ref="O2:O3"/>
    <mergeCell ref="G2:G3"/>
    <mergeCell ref="I2:I3"/>
    <mergeCell ref="L2:L3"/>
  </mergeCells>
  <conditionalFormatting sqref="O4:O34">
    <cfRule type="cellIs" priority="2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Q9" sqref="Q9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6.421875" style="0" customWidth="1"/>
    <col min="4" max="4" width="9.00390625" style="0" customWidth="1"/>
    <col min="6" max="6" width="6.7109375" style="0" customWidth="1"/>
    <col min="7" max="7" width="8.7109375" style="0" customWidth="1"/>
    <col min="8" max="9" width="8.57421875" style="0" customWidth="1"/>
    <col min="10" max="10" width="7.140625" style="0" customWidth="1"/>
    <col min="11" max="13" width="8.57421875" style="0" customWidth="1"/>
  </cols>
  <sheetData>
    <row r="1" spans="1:15" ht="27.75" customHeight="1" thickBot="1">
      <c r="A1" s="50" t="s">
        <v>21</v>
      </c>
      <c r="B1" s="49"/>
      <c r="C1" s="45"/>
      <c r="D1" s="45" t="s">
        <v>190</v>
      </c>
      <c r="E1" s="46"/>
      <c r="F1" s="46"/>
      <c r="G1" s="48"/>
      <c r="H1" s="48"/>
      <c r="I1" s="48"/>
      <c r="J1" s="48"/>
      <c r="K1" s="48"/>
      <c r="L1" s="48"/>
      <c r="M1" s="48"/>
      <c r="N1" s="44"/>
      <c r="O1" s="44"/>
    </row>
    <row r="2" spans="1:13" ht="16.5" customHeight="1" thickBot="1">
      <c r="A2" s="52" t="s">
        <v>16</v>
      </c>
      <c r="B2" s="132" t="s">
        <v>22</v>
      </c>
      <c r="C2" s="132" t="s">
        <v>1</v>
      </c>
      <c r="D2" s="153" t="s">
        <v>150</v>
      </c>
      <c r="E2" s="129"/>
      <c r="F2" s="135" t="s">
        <v>17</v>
      </c>
      <c r="G2" s="137" t="s">
        <v>26</v>
      </c>
      <c r="H2" s="153" t="s">
        <v>170</v>
      </c>
      <c r="I2" s="129"/>
      <c r="J2" s="132" t="s">
        <v>17</v>
      </c>
      <c r="K2" s="138" t="s">
        <v>6</v>
      </c>
      <c r="L2" s="130" t="s">
        <v>18</v>
      </c>
      <c r="M2" s="132" t="s">
        <v>25</v>
      </c>
    </row>
    <row r="3" spans="1:13" ht="17.25" customHeight="1" thickBot="1">
      <c r="A3" s="51" t="s">
        <v>15</v>
      </c>
      <c r="B3" s="140"/>
      <c r="C3" s="140"/>
      <c r="D3" s="47" t="s">
        <v>23</v>
      </c>
      <c r="E3" s="47" t="s">
        <v>24</v>
      </c>
      <c r="F3" s="136"/>
      <c r="G3" s="133"/>
      <c r="H3" s="177" t="s">
        <v>23</v>
      </c>
      <c r="I3" s="47" t="s">
        <v>24</v>
      </c>
      <c r="J3" s="133"/>
      <c r="K3" s="133"/>
      <c r="L3" s="131"/>
      <c r="M3" s="133"/>
    </row>
    <row r="4" spans="1:13" ht="12.75">
      <c r="A4" s="127">
        <v>6</v>
      </c>
      <c r="B4" s="128" t="s">
        <v>156</v>
      </c>
      <c r="C4" s="128" t="s">
        <v>145</v>
      </c>
      <c r="D4" s="59">
        <v>3.25</v>
      </c>
      <c r="E4" s="204">
        <v>7.550000000000001</v>
      </c>
      <c r="F4" s="119"/>
      <c r="G4" s="82">
        <v>10.8</v>
      </c>
      <c r="H4" s="8">
        <v>3</v>
      </c>
      <c r="I4" s="59">
        <v>7.899999999999999</v>
      </c>
      <c r="J4" s="119"/>
      <c r="K4" s="85">
        <v>10.899999999999999</v>
      </c>
      <c r="L4" s="64">
        <v>21.7</v>
      </c>
      <c r="M4" s="58">
        <v>1</v>
      </c>
    </row>
    <row r="5" spans="1:16" s="76" customFormat="1" ht="12.75">
      <c r="A5" s="185">
        <v>7</v>
      </c>
      <c r="B5" s="182" t="s">
        <v>157</v>
      </c>
      <c r="C5" s="182" t="s">
        <v>39</v>
      </c>
      <c r="D5" s="159">
        <v>3</v>
      </c>
      <c r="E5" s="205">
        <v>7.5</v>
      </c>
      <c r="F5" s="160"/>
      <c r="G5" s="83">
        <v>10.5</v>
      </c>
      <c r="H5" s="175">
        <v>3.25</v>
      </c>
      <c r="I5" s="101">
        <v>7.8</v>
      </c>
      <c r="J5" s="160"/>
      <c r="K5" s="86">
        <v>11.05</v>
      </c>
      <c r="L5" s="67">
        <v>21.55</v>
      </c>
      <c r="M5" s="68">
        <v>2</v>
      </c>
      <c r="P5"/>
    </row>
    <row r="6" spans="1:13" ht="12.75">
      <c r="A6" s="185">
        <v>4</v>
      </c>
      <c r="B6" s="182" t="s">
        <v>154</v>
      </c>
      <c r="C6" s="182" t="s">
        <v>145</v>
      </c>
      <c r="D6" s="159">
        <v>2.75</v>
      </c>
      <c r="E6" s="205">
        <v>7.549999999999999</v>
      </c>
      <c r="F6" s="160"/>
      <c r="G6" s="83">
        <v>10.299999999999999</v>
      </c>
      <c r="H6" s="175">
        <v>2.75</v>
      </c>
      <c r="I6" s="101">
        <v>7.749999999999999</v>
      </c>
      <c r="J6" s="160"/>
      <c r="K6" s="86">
        <v>10.5</v>
      </c>
      <c r="L6" s="67">
        <v>20.799999999999997</v>
      </c>
      <c r="M6" s="68">
        <v>3</v>
      </c>
    </row>
    <row r="7" spans="1:16" s="76" customFormat="1" ht="12.75">
      <c r="A7" s="185">
        <v>10</v>
      </c>
      <c r="B7" s="182" t="s">
        <v>160</v>
      </c>
      <c r="C7" s="182" t="s">
        <v>39</v>
      </c>
      <c r="D7" s="159">
        <v>2.75</v>
      </c>
      <c r="E7" s="205">
        <v>6.800000000000001</v>
      </c>
      <c r="F7" s="160"/>
      <c r="G7" s="83">
        <v>9.55</v>
      </c>
      <c r="H7" s="175">
        <v>3.5</v>
      </c>
      <c r="I7" s="101">
        <v>7.700000000000001</v>
      </c>
      <c r="J7" s="160"/>
      <c r="K7" s="86">
        <v>11.200000000000001</v>
      </c>
      <c r="L7" s="67">
        <v>20.75</v>
      </c>
      <c r="M7" s="68">
        <v>4</v>
      </c>
      <c r="P7"/>
    </row>
    <row r="8" spans="1:13" ht="12.75">
      <c r="A8" s="185">
        <v>11</v>
      </c>
      <c r="B8" s="182" t="s">
        <v>161</v>
      </c>
      <c r="C8" s="182" t="s">
        <v>39</v>
      </c>
      <c r="D8" s="159">
        <v>2.75</v>
      </c>
      <c r="E8" s="205">
        <v>7.049999999999999</v>
      </c>
      <c r="F8" s="160"/>
      <c r="G8" s="83">
        <v>9.799999999999999</v>
      </c>
      <c r="H8" s="175">
        <v>2.5</v>
      </c>
      <c r="I8" s="101">
        <v>7.549999999999999</v>
      </c>
      <c r="J8" s="160"/>
      <c r="K8" s="86">
        <v>10.049999999999999</v>
      </c>
      <c r="L8" s="67">
        <v>19.849999999999998</v>
      </c>
      <c r="M8" s="68">
        <v>5</v>
      </c>
    </row>
    <row r="9" spans="1:16" s="76" customFormat="1" ht="12.75">
      <c r="A9" s="185">
        <v>17</v>
      </c>
      <c r="B9" s="182" t="s">
        <v>167</v>
      </c>
      <c r="C9" s="182" t="s">
        <v>39</v>
      </c>
      <c r="D9" s="159">
        <v>3</v>
      </c>
      <c r="E9" s="205">
        <v>6.8999999999999995</v>
      </c>
      <c r="F9" s="160"/>
      <c r="G9" s="83">
        <v>9.899999999999999</v>
      </c>
      <c r="H9" s="175">
        <v>2</v>
      </c>
      <c r="I9" s="101">
        <v>7.35</v>
      </c>
      <c r="J9" s="160"/>
      <c r="K9" s="86">
        <v>9.35</v>
      </c>
      <c r="L9" s="67">
        <v>19.25</v>
      </c>
      <c r="M9" s="68">
        <v>6</v>
      </c>
      <c r="P9"/>
    </row>
    <row r="10" spans="1:13" ht="12.75">
      <c r="A10" s="185">
        <v>13</v>
      </c>
      <c r="B10" s="182" t="s">
        <v>163</v>
      </c>
      <c r="C10" s="182" t="s">
        <v>39</v>
      </c>
      <c r="D10" s="159">
        <v>3.25</v>
      </c>
      <c r="E10" s="205">
        <v>7.2</v>
      </c>
      <c r="F10" s="160"/>
      <c r="G10" s="83">
        <v>10.45</v>
      </c>
      <c r="H10" s="175">
        <v>2</v>
      </c>
      <c r="I10" s="101">
        <v>6.749999999999997</v>
      </c>
      <c r="J10" s="160"/>
      <c r="K10" s="86">
        <v>8.749999999999996</v>
      </c>
      <c r="L10" s="67">
        <v>19.199999999999996</v>
      </c>
      <c r="M10" s="68">
        <v>7</v>
      </c>
    </row>
    <row r="11" spans="1:16" s="76" customFormat="1" ht="12.75">
      <c r="A11" s="185">
        <v>14</v>
      </c>
      <c r="B11" s="182" t="s">
        <v>164</v>
      </c>
      <c r="C11" s="182" t="s">
        <v>145</v>
      </c>
      <c r="D11" s="159">
        <v>3</v>
      </c>
      <c r="E11" s="205">
        <v>7.450000000000001</v>
      </c>
      <c r="F11" s="160"/>
      <c r="G11" s="83">
        <v>10.450000000000001</v>
      </c>
      <c r="H11" s="175">
        <v>1.75</v>
      </c>
      <c r="I11" s="101">
        <v>6.400000000000001</v>
      </c>
      <c r="J11" s="160"/>
      <c r="K11" s="86">
        <v>8.150000000000002</v>
      </c>
      <c r="L11" s="67">
        <v>18.6</v>
      </c>
      <c r="M11" s="68">
        <v>8</v>
      </c>
      <c r="P11"/>
    </row>
    <row r="12" spans="1:13" ht="12.75">
      <c r="A12" s="185">
        <v>15</v>
      </c>
      <c r="B12" s="182" t="s">
        <v>165</v>
      </c>
      <c r="C12" s="182" t="s">
        <v>50</v>
      </c>
      <c r="D12" s="159">
        <v>3.5</v>
      </c>
      <c r="E12" s="205">
        <v>7.249999999999999</v>
      </c>
      <c r="F12" s="160"/>
      <c r="G12" s="83">
        <v>10.75</v>
      </c>
      <c r="H12" s="175">
        <v>1.25</v>
      </c>
      <c r="I12" s="101">
        <v>6.550000000000001</v>
      </c>
      <c r="J12" s="160"/>
      <c r="K12" s="86">
        <v>7.800000000000001</v>
      </c>
      <c r="L12" s="67">
        <v>18.55</v>
      </c>
      <c r="M12" s="68">
        <v>9</v>
      </c>
    </row>
    <row r="13" spans="1:16" s="76" customFormat="1" ht="12.75">
      <c r="A13" s="185">
        <v>3</v>
      </c>
      <c r="B13" s="182" t="s">
        <v>153</v>
      </c>
      <c r="C13" s="182" t="s">
        <v>39</v>
      </c>
      <c r="D13" s="159">
        <v>2.5</v>
      </c>
      <c r="E13" s="205">
        <v>6.350000000000001</v>
      </c>
      <c r="F13" s="160"/>
      <c r="G13" s="83">
        <v>8.850000000000001</v>
      </c>
      <c r="H13" s="175">
        <v>2.25</v>
      </c>
      <c r="I13" s="101">
        <v>7.3500000000000005</v>
      </c>
      <c r="J13" s="160"/>
      <c r="K13" s="86">
        <v>9.600000000000001</v>
      </c>
      <c r="L13" s="67">
        <v>18.450000000000003</v>
      </c>
      <c r="M13" s="68">
        <v>10</v>
      </c>
      <c r="P13"/>
    </row>
    <row r="14" spans="1:13" ht="12.75">
      <c r="A14" s="185">
        <v>12</v>
      </c>
      <c r="B14" s="182" t="s">
        <v>162</v>
      </c>
      <c r="C14" s="182" t="s">
        <v>34</v>
      </c>
      <c r="D14" s="159">
        <v>2.25</v>
      </c>
      <c r="E14" s="205">
        <v>6.9</v>
      </c>
      <c r="F14" s="160"/>
      <c r="G14" s="83">
        <v>9.15</v>
      </c>
      <c r="H14" s="175">
        <v>1.75</v>
      </c>
      <c r="I14" s="101">
        <v>7.299999999999999</v>
      </c>
      <c r="J14" s="160"/>
      <c r="K14" s="86">
        <v>9.049999999999999</v>
      </c>
      <c r="L14" s="67">
        <v>18.2</v>
      </c>
      <c r="M14" s="68">
        <v>11</v>
      </c>
    </row>
    <row r="15" spans="1:16" s="76" customFormat="1" ht="12.75">
      <c r="A15" s="185">
        <v>9</v>
      </c>
      <c r="B15" s="182" t="s">
        <v>159</v>
      </c>
      <c r="C15" s="182" t="s">
        <v>145</v>
      </c>
      <c r="D15" s="159">
        <v>2.5</v>
      </c>
      <c r="E15" s="205">
        <v>6.650000000000001</v>
      </c>
      <c r="F15" s="160"/>
      <c r="G15" s="83">
        <v>9.150000000000002</v>
      </c>
      <c r="H15" s="175">
        <v>1.5</v>
      </c>
      <c r="I15" s="101">
        <v>6.9</v>
      </c>
      <c r="J15" s="160"/>
      <c r="K15" s="86">
        <v>8.4</v>
      </c>
      <c r="L15" s="67">
        <v>17.550000000000004</v>
      </c>
      <c r="M15" s="68">
        <v>12</v>
      </c>
      <c r="P15"/>
    </row>
    <row r="16" spans="1:13" ht="12.75">
      <c r="A16" s="185">
        <v>2</v>
      </c>
      <c r="B16" s="182" t="s">
        <v>152</v>
      </c>
      <c r="C16" s="182" t="s">
        <v>50</v>
      </c>
      <c r="D16" s="159">
        <v>2.75</v>
      </c>
      <c r="E16" s="205">
        <v>6.6999999999999975</v>
      </c>
      <c r="F16" s="160"/>
      <c r="G16" s="83">
        <v>9.449999999999998</v>
      </c>
      <c r="H16" s="175">
        <v>1.75</v>
      </c>
      <c r="I16" s="101">
        <v>5.9</v>
      </c>
      <c r="J16" s="160"/>
      <c r="K16" s="86">
        <v>7.65</v>
      </c>
      <c r="L16" s="67">
        <v>17.099999999999998</v>
      </c>
      <c r="M16" s="68">
        <v>13</v>
      </c>
    </row>
    <row r="17" spans="1:16" s="76" customFormat="1" ht="12.75">
      <c r="A17" s="185">
        <v>5</v>
      </c>
      <c r="B17" s="182" t="s">
        <v>155</v>
      </c>
      <c r="C17" s="182" t="s">
        <v>50</v>
      </c>
      <c r="D17" s="159">
        <v>2.25</v>
      </c>
      <c r="E17" s="205">
        <v>6.350000000000001</v>
      </c>
      <c r="F17" s="160"/>
      <c r="G17" s="83">
        <v>8.600000000000001</v>
      </c>
      <c r="H17" s="175">
        <v>1</v>
      </c>
      <c r="I17" s="101">
        <v>5.499999999999999</v>
      </c>
      <c r="J17" s="160"/>
      <c r="K17" s="86">
        <v>6.499999999999999</v>
      </c>
      <c r="L17" s="67">
        <v>15.100000000000001</v>
      </c>
      <c r="M17" s="68">
        <v>14</v>
      </c>
      <c r="P17"/>
    </row>
    <row r="18" spans="1:13" ht="12.75">
      <c r="A18" s="185">
        <v>8</v>
      </c>
      <c r="B18" s="182" t="s">
        <v>158</v>
      </c>
      <c r="C18" s="182" t="s">
        <v>34</v>
      </c>
      <c r="D18" s="159">
        <v>1.25</v>
      </c>
      <c r="E18" s="205">
        <v>5.349999999999998</v>
      </c>
      <c r="F18" s="160"/>
      <c r="G18" s="83">
        <v>6.599999999999998</v>
      </c>
      <c r="H18" s="175">
        <v>0.75</v>
      </c>
      <c r="I18" s="101">
        <v>5.800000000000002</v>
      </c>
      <c r="J18" s="160"/>
      <c r="K18" s="86">
        <v>6.550000000000002</v>
      </c>
      <c r="L18" s="67">
        <v>13.149999999999999</v>
      </c>
      <c r="M18" s="68">
        <v>15</v>
      </c>
    </row>
    <row r="19" spans="1:16" s="76" customFormat="1" ht="12.75">
      <c r="A19" s="185">
        <v>1</v>
      </c>
      <c r="B19" s="182" t="s">
        <v>151</v>
      </c>
      <c r="C19" s="182" t="s">
        <v>34</v>
      </c>
      <c r="D19" s="159">
        <v>1</v>
      </c>
      <c r="E19" s="205">
        <v>4.700000000000001</v>
      </c>
      <c r="F19" s="160"/>
      <c r="G19" s="83">
        <v>5.700000000000001</v>
      </c>
      <c r="H19" s="175">
        <v>0.5</v>
      </c>
      <c r="I19" s="101">
        <v>4.15</v>
      </c>
      <c r="J19" s="160"/>
      <c r="K19" s="86">
        <v>4.65</v>
      </c>
      <c r="L19" s="67">
        <v>10.350000000000001</v>
      </c>
      <c r="M19" s="68">
        <v>16</v>
      </c>
      <c r="P19"/>
    </row>
    <row r="20" spans="1:13" ht="13.5" thickBot="1">
      <c r="A20" s="81">
        <v>16</v>
      </c>
      <c r="B20" s="89" t="s">
        <v>166</v>
      </c>
      <c r="C20" s="89" t="s">
        <v>145</v>
      </c>
      <c r="D20" s="77">
        <v>1.5</v>
      </c>
      <c r="E20" s="206">
        <v>6.1</v>
      </c>
      <c r="F20" s="78"/>
      <c r="G20" s="84">
        <v>7.6</v>
      </c>
      <c r="H20" s="207">
        <v>0</v>
      </c>
      <c r="I20" s="79">
        <v>1.35</v>
      </c>
      <c r="J20" s="78"/>
      <c r="K20" s="87">
        <v>1.35</v>
      </c>
      <c r="L20" s="80">
        <v>8.95</v>
      </c>
      <c r="M20" s="69">
        <v>17</v>
      </c>
    </row>
  </sheetData>
  <sheetProtection/>
  <mergeCells count="8">
    <mergeCell ref="B2:B3"/>
    <mergeCell ref="C2:C3"/>
    <mergeCell ref="K2:K3"/>
    <mergeCell ref="L2:L3"/>
    <mergeCell ref="M2:M3"/>
    <mergeCell ref="F2:F3"/>
    <mergeCell ref="G2:G3"/>
    <mergeCell ref="J2:J3"/>
  </mergeCells>
  <conditionalFormatting sqref="M4:M20">
    <cfRule type="cellIs" priority="2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14" sqref="R14"/>
    </sheetView>
  </sheetViews>
  <sheetFormatPr defaultColWidth="9.140625" defaultRowHeight="12.75"/>
  <cols>
    <col min="1" max="1" width="5.57421875" style="0" customWidth="1"/>
    <col min="2" max="2" width="17.7109375" style="0" customWidth="1"/>
    <col min="3" max="3" width="16.421875" style="0" customWidth="1"/>
    <col min="4" max="4" width="9.00390625" style="0" customWidth="1"/>
    <col min="6" max="6" width="6.7109375" style="0" customWidth="1"/>
    <col min="7" max="7" width="11.28125" style="0" hidden="1" customWidth="1"/>
    <col min="8" max="8" width="8.7109375" style="0" customWidth="1"/>
    <col min="9" max="10" width="8.57421875" style="0" customWidth="1"/>
    <col min="11" max="11" width="7.140625" style="0" customWidth="1"/>
    <col min="12" max="14" width="8.57421875" style="0" customWidth="1"/>
  </cols>
  <sheetData>
    <row r="1" spans="1:16" ht="27.75" customHeight="1" thickBot="1">
      <c r="A1" s="50" t="s">
        <v>168</v>
      </c>
      <c r="B1" s="49"/>
      <c r="C1" s="45"/>
      <c r="D1" s="45" t="s">
        <v>190</v>
      </c>
      <c r="E1" s="46"/>
      <c r="F1" s="46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4" ht="16.5" customHeight="1" thickBot="1">
      <c r="A2" s="52" t="s">
        <v>16</v>
      </c>
      <c r="B2" s="132" t="s">
        <v>22</v>
      </c>
      <c r="C2" s="132" t="s">
        <v>1</v>
      </c>
      <c r="D2" s="154" t="s">
        <v>169</v>
      </c>
      <c r="E2" s="129"/>
      <c r="F2" s="135" t="s">
        <v>17</v>
      </c>
      <c r="G2" s="62"/>
      <c r="H2" s="137" t="s">
        <v>26</v>
      </c>
      <c r="I2" s="154" t="s">
        <v>170</v>
      </c>
      <c r="J2" s="129"/>
      <c r="K2" s="132" t="s">
        <v>17</v>
      </c>
      <c r="L2" s="138" t="s">
        <v>6</v>
      </c>
      <c r="M2" s="130" t="s">
        <v>18</v>
      </c>
      <c r="N2" s="132" t="s">
        <v>25</v>
      </c>
    </row>
    <row r="3" spans="1:14" ht="17.25" customHeight="1" thickBot="1">
      <c r="A3" s="51" t="s">
        <v>15</v>
      </c>
      <c r="B3" s="140"/>
      <c r="C3" s="140"/>
      <c r="D3" s="47" t="s">
        <v>23</v>
      </c>
      <c r="E3" s="47" t="s">
        <v>24</v>
      </c>
      <c r="F3" s="136"/>
      <c r="G3" s="63"/>
      <c r="H3" s="133"/>
      <c r="I3" s="47" t="s">
        <v>23</v>
      </c>
      <c r="J3" s="47" t="s">
        <v>24</v>
      </c>
      <c r="K3" s="133"/>
      <c r="L3" s="133"/>
      <c r="M3" s="131"/>
      <c r="N3" s="133"/>
    </row>
    <row r="4" spans="1:14" ht="12.75">
      <c r="A4" s="127">
        <v>8</v>
      </c>
      <c r="B4" s="122" t="s">
        <v>178</v>
      </c>
      <c r="C4" s="122" t="s">
        <v>50</v>
      </c>
      <c r="D4" s="59">
        <v>2.75</v>
      </c>
      <c r="E4" s="204">
        <v>7.450000000000001</v>
      </c>
      <c r="F4" s="119"/>
      <c r="G4" s="120"/>
      <c r="H4" s="82">
        <v>10.200000000000001</v>
      </c>
      <c r="I4" s="212">
        <v>1.75</v>
      </c>
      <c r="J4" s="204">
        <v>7.250000000000001</v>
      </c>
      <c r="K4" s="119"/>
      <c r="L4" s="85">
        <v>9</v>
      </c>
      <c r="M4" s="64">
        <v>19.200000000000003</v>
      </c>
      <c r="N4" s="58">
        <v>1</v>
      </c>
    </row>
    <row r="5" spans="1:14" s="76" customFormat="1" ht="12.75">
      <c r="A5" s="185">
        <v>7</v>
      </c>
      <c r="B5" s="182" t="s">
        <v>177</v>
      </c>
      <c r="C5" s="182" t="s">
        <v>36</v>
      </c>
      <c r="D5" s="159">
        <v>3</v>
      </c>
      <c r="E5" s="209">
        <v>7.050000000000002</v>
      </c>
      <c r="F5" s="160"/>
      <c r="G5" s="55"/>
      <c r="H5" s="83">
        <v>10.05</v>
      </c>
      <c r="I5" s="213">
        <v>2</v>
      </c>
      <c r="J5" s="209">
        <v>7.05</v>
      </c>
      <c r="K5" s="160"/>
      <c r="L5" s="86">
        <v>9.05</v>
      </c>
      <c r="M5" s="67">
        <v>19.1</v>
      </c>
      <c r="N5" s="68">
        <v>2</v>
      </c>
    </row>
    <row r="6" spans="1:14" ht="12.75">
      <c r="A6" s="185">
        <v>1</v>
      </c>
      <c r="B6" s="182" t="s">
        <v>171</v>
      </c>
      <c r="C6" s="182" t="s">
        <v>50</v>
      </c>
      <c r="D6" s="159">
        <v>2.25</v>
      </c>
      <c r="E6" s="205">
        <v>6.950000000000001</v>
      </c>
      <c r="F6" s="160"/>
      <c r="G6" s="56"/>
      <c r="H6" s="83">
        <v>9.200000000000001</v>
      </c>
      <c r="I6" s="213">
        <v>2.75</v>
      </c>
      <c r="J6" s="209">
        <v>6.749999999999999</v>
      </c>
      <c r="K6" s="160"/>
      <c r="L6" s="86">
        <v>9.5</v>
      </c>
      <c r="M6" s="67">
        <v>18.700000000000003</v>
      </c>
      <c r="N6" s="68">
        <v>3</v>
      </c>
    </row>
    <row r="7" spans="1:14" s="76" customFormat="1" ht="12.75">
      <c r="A7" s="185">
        <v>10</v>
      </c>
      <c r="B7" s="182" t="s">
        <v>180</v>
      </c>
      <c r="C7" s="182" t="s">
        <v>36</v>
      </c>
      <c r="D7" s="159">
        <v>2</v>
      </c>
      <c r="E7" s="205">
        <v>7.4</v>
      </c>
      <c r="F7" s="160"/>
      <c r="G7" s="57"/>
      <c r="H7" s="83">
        <v>9.4</v>
      </c>
      <c r="I7" s="213">
        <v>2.25</v>
      </c>
      <c r="J7" s="209">
        <v>6.999999999999999</v>
      </c>
      <c r="K7" s="160"/>
      <c r="L7" s="86">
        <v>9.25</v>
      </c>
      <c r="M7" s="67">
        <v>18.65</v>
      </c>
      <c r="N7" s="68">
        <v>4</v>
      </c>
    </row>
    <row r="8" spans="1:14" ht="12.75">
      <c r="A8" s="185">
        <v>9</v>
      </c>
      <c r="B8" s="182" t="s">
        <v>179</v>
      </c>
      <c r="C8" s="182" t="s">
        <v>36</v>
      </c>
      <c r="D8" s="159">
        <v>2.25</v>
      </c>
      <c r="E8" s="205">
        <v>6.85</v>
      </c>
      <c r="F8" s="160"/>
      <c r="G8" s="55"/>
      <c r="H8" s="83">
        <v>9.1</v>
      </c>
      <c r="I8" s="213">
        <v>2.25</v>
      </c>
      <c r="J8" s="209">
        <v>6.699999999999999</v>
      </c>
      <c r="K8" s="160"/>
      <c r="L8" s="86">
        <v>8.95</v>
      </c>
      <c r="M8" s="67">
        <v>18.049999999999997</v>
      </c>
      <c r="N8" s="68">
        <v>5</v>
      </c>
    </row>
    <row r="9" spans="1:14" s="76" customFormat="1" ht="12.75">
      <c r="A9" s="185">
        <v>6</v>
      </c>
      <c r="B9" s="182" t="s">
        <v>176</v>
      </c>
      <c r="C9" s="182" t="s">
        <v>50</v>
      </c>
      <c r="D9" s="159">
        <v>2</v>
      </c>
      <c r="E9" s="205">
        <v>5.450000000000001</v>
      </c>
      <c r="F9" s="160"/>
      <c r="G9" s="57"/>
      <c r="H9" s="83">
        <v>7.450000000000001</v>
      </c>
      <c r="I9" s="213">
        <v>3.25</v>
      </c>
      <c r="J9" s="209">
        <v>7.300000000000001</v>
      </c>
      <c r="K9" s="160"/>
      <c r="L9" s="86">
        <v>10.55</v>
      </c>
      <c r="M9" s="67">
        <v>18</v>
      </c>
      <c r="N9" s="68">
        <v>6</v>
      </c>
    </row>
    <row r="10" spans="1:14" ht="12.75">
      <c r="A10" s="185">
        <v>3</v>
      </c>
      <c r="B10" s="182" t="s">
        <v>173</v>
      </c>
      <c r="C10" s="182" t="s">
        <v>36</v>
      </c>
      <c r="D10" s="159">
        <v>1.75</v>
      </c>
      <c r="E10" s="205">
        <v>6.3500000000000005</v>
      </c>
      <c r="F10" s="160"/>
      <c r="G10" s="55"/>
      <c r="H10" s="83">
        <v>8.100000000000001</v>
      </c>
      <c r="I10" s="213">
        <v>2.5</v>
      </c>
      <c r="J10" s="209">
        <v>6.950000000000001</v>
      </c>
      <c r="K10" s="160"/>
      <c r="L10" s="86">
        <v>9.450000000000001</v>
      </c>
      <c r="M10" s="67">
        <v>17.550000000000004</v>
      </c>
      <c r="N10" s="68">
        <v>7</v>
      </c>
    </row>
    <row r="11" spans="1:14" s="76" customFormat="1" ht="12.75">
      <c r="A11" s="185">
        <v>4</v>
      </c>
      <c r="B11" s="182" t="s">
        <v>174</v>
      </c>
      <c r="C11" s="182" t="s">
        <v>39</v>
      </c>
      <c r="D11" s="159">
        <v>1.5</v>
      </c>
      <c r="E11" s="205">
        <v>5.65</v>
      </c>
      <c r="F11" s="160"/>
      <c r="G11" s="57"/>
      <c r="H11" s="83">
        <v>7.15</v>
      </c>
      <c r="I11" s="213">
        <v>1.75</v>
      </c>
      <c r="J11" s="209">
        <v>6.8</v>
      </c>
      <c r="K11" s="160"/>
      <c r="L11" s="86">
        <v>8.55</v>
      </c>
      <c r="M11" s="67">
        <v>15.700000000000001</v>
      </c>
      <c r="N11" s="68">
        <v>8</v>
      </c>
    </row>
    <row r="12" spans="1:14" ht="12.75">
      <c r="A12" s="185">
        <v>2</v>
      </c>
      <c r="B12" s="182" t="s">
        <v>172</v>
      </c>
      <c r="C12" s="182" t="s">
        <v>100</v>
      </c>
      <c r="D12" s="159">
        <v>1.25</v>
      </c>
      <c r="E12" s="205">
        <v>6.049999999999999</v>
      </c>
      <c r="F12" s="160"/>
      <c r="G12" s="57"/>
      <c r="H12" s="83">
        <v>7.299999999999999</v>
      </c>
      <c r="I12" s="213">
        <v>1.25</v>
      </c>
      <c r="J12" s="209">
        <v>5.600000000000001</v>
      </c>
      <c r="K12" s="160"/>
      <c r="L12" s="86">
        <v>6.850000000000001</v>
      </c>
      <c r="M12" s="67">
        <v>14.15</v>
      </c>
      <c r="N12" s="68">
        <v>9</v>
      </c>
    </row>
    <row r="13" spans="1:14" s="76" customFormat="1" ht="13.5" thickBot="1">
      <c r="A13" s="186">
        <v>5</v>
      </c>
      <c r="B13" s="187" t="s">
        <v>175</v>
      </c>
      <c r="C13" s="187" t="s">
        <v>145</v>
      </c>
      <c r="D13" s="208">
        <v>0</v>
      </c>
      <c r="E13" s="210">
        <v>0</v>
      </c>
      <c r="F13" s="172"/>
      <c r="G13" s="60"/>
      <c r="H13" s="84">
        <v>0</v>
      </c>
      <c r="I13" s="214">
        <v>0</v>
      </c>
      <c r="J13" s="211">
        <v>0</v>
      </c>
      <c r="K13" s="172"/>
      <c r="L13" s="87">
        <v>0</v>
      </c>
      <c r="M13" s="80">
        <v>0</v>
      </c>
      <c r="N13" s="69">
        <v>10</v>
      </c>
    </row>
  </sheetData>
  <sheetProtection/>
  <mergeCells count="8">
    <mergeCell ref="B2:B3"/>
    <mergeCell ref="C2:C3"/>
    <mergeCell ref="F2:F3"/>
    <mergeCell ref="M2:M3"/>
    <mergeCell ref="N2:N3"/>
    <mergeCell ref="H2:H3"/>
    <mergeCell ref="K2:K3"/>
    <mergeCell ref="L2:L3"/>
  </mergeCells>
  <conditionalFormatting sqref="N4:N13">
    <cfRule type="cellIs" priority="2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K18" sqref="K18"/>
    </sheetView>
  </sheetViews>
  <sheetFormatPr defaultColWidth="9.140625" defaultRowHeight="12.75"/>
  <cols>
    <col min="1" max="1" width="5.57421875" style="0" customWidth="1"/>
    <col min="2" max="2" width="22.140625" style="0" customWidth="1"/>
    <col min="3" max="3" width="16.421875" style="0" customWidth="1"/>
    <col min="4" max="4" width="9.00390625" style="0" customWidth="1"/>
    <col min="6" max="6" width="6.7109375" style="0" customWidth="1"/>
    <col min="7" max="7" width="11.28125" style="0" hidden="1" customWidth="1"/>
    <col min="8" max="8" width="8.7109375" style="0" customWidth="1"/>
    <col min="9" max="10" width="8.57421875" style="0" customWidth="1"/>
    <col min="11" max="11" width="7.140625" style="0" customWidth="1"/>
    <col min="12" max="14" width="8.57421875" style="0" customWidth="1"/>
  </cols>
  <sheetData>
    <row r="1" spans="1:16" ht="27.75" customHeight="1" thickBot="1">
      <c r="A1" s="50" t="s">
        <v>181</v>
      </c>
      <c r="B1" s="49"/>
      <c r="C1" s="45"/>
      <c r="D1" s="45" t="s">
        <v>190</v>
      </c>
      <c r="E1" s="46"/>
      <c r="F1" s="46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4" ht="16.5" customHeight="1" thickBot="1">
      <c r="A2" s="52" t="s">
        <v>16</v>
      </c>
      <c r="B2" s="132" t="s">
        <v>22</v>
      </c>
      <c r="C2" s="132" t="s">
        <v>1</v>
      </c>
      <c r="D2" s="153" t="s">
        <v>169</v>
      </c>
      <c r="E2" s="129"/>
      <c r="F2" s="135" t="s">
        <v>17</v>
      </c>
      <c r="G2" s="62"/>
      <c r="H2" s="137" t="s">
        <v>26</v>
      </c>
      <c r="I2" s="153" t="s">
        <v>182</v>
      </c>
      <c r="J2" s="129"/>
      <c r="K2" s="132" t="s">
        <v>17</v>
      </c>
      <c r="L2" s="138" t="s">
        <v>6</v>
      </c>
      <c r="M2" s="130" t="s">
        <v>18</v>
      </c>
      <c r="N2" s="132" t="s">
        <v>25</v>
      </c>
    </row>
    <row r="3" spans="1:14" ht="17.25" customHeight="1" thickBot="1">
      <c r="A3" s="51" t="s">
        <v>15</v>
      </c>
      <c r="B3" s="134"/>
      <c r="C3" s="134"/>
      <c r="D3" s="47" t="s">
        <v>23</v>
      </c>
      <c r="E3" s="47" t="s">
        <v>24</v>
      </c>
      <c r="F3" s="136"/>
      <c r="G3" s="63"/>
      <c r="H3" s="133"/>
      <c r="I3" s="47" t="s">
        <v>23</v>
      </c>
      <c r="J3" s="47" t="s">
        <v>24</v>
      </c>
      <c r="K3" s="133"/>
      <c r="L3" s="133"/>
      <c r="M3" s="131"/>
      <c r="N3" s="133"/>
    </row>
    <row r="4" spans="1:14" ht="12.75">
      <c r="A4" s="184">
        <v>3</v>
      </c>
      <c r="B4" s="178" t="s">
        <v>185</v>
      </c>
      <c r="C4" s="180" t="s">
        <v>36</v>
      </c>
      <c r="D4" s="181">
        <v>3.25</v>
      </c>
      <c r="E4" s="215">
        <v>8</v>
      </c>
      <c r="F4" s="183"/>
      <c r="G4" s="110"/>
      <c r="H4" s="82">
        <v>11.25</v>
      </c>
      <c r="I4" s="216">
        <v>3.75</v>
      </c>
      <c r="J4" s="215">
        <v>7.25</v>
      </c>
      <c r="K4" s="183"/>
      <c r="L4" s="85">
        <v>11</v>
      </c>
      <c r="M4" s="64">
        <v>22.25</v>
      </c>
      <c r="N4" s="58">
        <v>1</v>
      </c>
    </row>
    <row r="5" spans="1:14" s="76" customFormat="1" ht="12.75">
      <c r="A5" s="185">
        <v>2</v>
      </c>
      <c r="B5" s="164" t="s">
        <v>184</v>
      </c>
      <c r="C5" s="182" t="s">
        <v>36</v>
      </c>
      <c r="D5" s="159">
        <v>3</v>
      </c>
      <c r="E5" s="205">
        <v>7.199999999999999</v>
      </c>
      <c r="F5" s="160"/>
      <c r="G5" s="57"/>
      <c r="H5" s="83">
        <v>10.2</v>
      </c>
      <c r="I5" s="213">
        <v>3.5</v>
      </c>
      <c r="J5" s="209">
        <v>7.35</v>
      </c>
      <c r="K5" s="160"/>
      <c r="L5" s="86">
        <v>10.85</v>
      </c>
      <c r="M5" s="67">
        <v>21.049999999999997</v>
      </c>
      <c r="N5" s="68">
        <v>2</v>
      </c>
    </row>
    <row r="6" spans="1:14" ht="12.75">
      <c r="A6" s="185">
        <v>4</v>
      </c>
      <c r="B6" s="164" t="s">
        <v>186</v>
      </c>
      <c r="C6" s="182" t="s">
        <v>50</v>
      </c>
      <c r="D6" s="159">
        <v>3</v>
      </c>
      <c r="E6" s="205">
        <v>7.349999999999998</v>
      </c>
      <c r="F6" s="160"/>
      <c r="G6" s="57"/>
      <c r="H6" s="83">
        <v>10.349999999999998</v>
      </c>
      <c r="I6" s="213">
        <v>3.25</v>
      </c>
      <c r="J6" s="209">
        <v>7.4</v>
      </c>
      <c r="K6" s="160"/>
      <c r="L6" s="86">
        <v>10.65</v>
      </c>
      <c r="M6" s="67">
        <v>21</v>
      </c>
      <c r="N6" s="68">
        <v>3</v>
      </c>
    </row>
    <row r="7" spans="1:14" s="76" customFormat="1" ht="12.75">
      <c r="A7" s="185">
        <v>6</v>
      </c>
      <c r="B7" s="164" t="s">
        <v>188</v>
      </c>
      <c r="C7" s="182" t="s">
        <v>36</v>
      </c>
      <c r="D7" s="159">
        <v>2.75</v>
      </c>
      <c r="E7" s="205">
        <v>7.4</v>
      </c>
      <c r="F7" s="160"/>
      <c r="G7" s="57"/>
      <c r="H7" s="83">
        <v>10.15</v>
      </c>
      <c r="I7" s="213">
        <v>3</v>
      </c>
      <c r="J7" s="209">
        <v>6.9</v>
      </c>
      <c r="K7" s="160"/>
      <c r="L7" s="86">
        <v>9.9</v>
      </c>
      <c r="M7" s="67">
        <v>20.05</v>
      </c>
      <c r="N7" s="68">
        <v>4</v>
      </c>
    </row>
    <row r="8" spans="1:14" ht="12.75">
      <c r="A8" s="185">
        <v>1</v>
      </c>
      <c r="B8" s="164" t="s">
        <v>183</v>
      </c>
      <c r="C8" s="182" t="s">
        <v>50</v>
      </c>
      <c r="D8" s="159">
        <v>2.5</v>
      </c>
      <c r="E8" s="205">
        <v>7.6000000000000005</v>
      </c>
      <c r="F8" s="160"/>
      <c r="G8" s="56"/>
      <c r="H8" s="83">
        <v>10.100000000000001</v>
      </c>
      <c r="I8" s="213">
        <v>2</v>
      </c>
      <c r="J8" s="209">
        <v>6.049999999999999</v>
      </c>
      <c r="K8" s="160"/>
      <c r="L8" s="86">
        <v>8.049999999999999</v>
      </c>
      <c r="M8" s="67">
        <v>18.15</v>
      </c>
      <c r="N8" s="68">
        <v>5</v>
      </c>
    </row>
    <row r="9" spans="1:14" s="76" customFormat="1" ht="12.75">
      <c r="A9" s="185">
        <v>5</v>
      </c>
      <c r="B9" s="164" t="s">
        <v>187</v>
      </c>
      <c r="C9" s="182" t="s">
        <v>36</v>
      </c>
      <c r="D9" s="159">
        <v>2.25</v>
      </c>
      <c r="E9" s="205">
        <v>6.099999999999998</v>
      </c>
      <c r="F9" s="160"/>
      <c r="G9" s="55"/>
      <c r="H9" s="83">
        <v>8.349999999999998</v>
      </c>
      <c r="I9" s="213">
        <v>3</v>
      </c>
      <c r="J9" s="209">
        <v>6.249999999999999</v>
      </c>
      <c r="K9" s="160"/>
      <c r="L9" s="86">
        <v>9.25</v>
      </c>
      <c r="M9" s="67">
        <v>17.599999999999998</v>
      </c>
      <c r="N9" s="68">
        <v>6</v>
      </c>
    </row>
    <row r="10" spans="1:14" ht="13.5" thickBot="1">
      <c r="A10" s="186">
        <v>7</v>
      </c>
      <c r="B10" s="168" t="s">
        <v>189</v>
      </c>
      <c r="C10" s="187" t="s">
        <v>34</v>
      </c>
      <c r="D10" s="208">
        <v>2.25</v>
      </c>
      <c r="E10" s="210">
        <v>6.249999999999999</v>
      </c>
      <c r="F10" s="172"/>
      <c r="G10" s="60"/>
      <c r="H10" s="84">
        <v>8.5</v>
      </c>
      <c r="I10" s="214">
        <v>1.75</v>
      </c>
      <c r="J10" s="211">
        <v>5.550000000000001</v>
      </c>
      <c r="K10" s="172"/>
      <c r="L10" s="87">
        <v>7.300000000000001</v>
      </c>
      <c r="M10" s="80">
        <v>15.8</v>
      </c>
      <c r="N10" s="69">
        <v>7</v>
      </c>
    </row>
  </sheetData>
  <sheetProtection/>
  <mergeCells count="8">
    <mergeCell ref="B2:B3"/>
    <mergeCell ref="C2:C3"/>
    <mergeCell ref="F2:F3"/>
    <mergeCell ref="M2:M3"/>
    <mergeCell ref="N2:N3"/>
    <mergeCell ref="H2:H3"/>
    <mergeCell ref="K2:K3"/>
    <mergeCell ref="L2:L3"/>
  </mergeCells>
  <conditionalFormatting sqref="N4:N10">
    <cfRule type="cellIs" priority="2" dxfId="0" operator="lessThan" stopIfTrue="1">
      <formula>4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3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140625" defaultRowHeight="12.75"/>
  <cols>
    <col min="1" max="1" width="6.28125" style="0" customWidth="1"/>
    <col min="2" max="2" width="17.28125" style="0" customWidth="1"/>
    <col min="3" max="3" width="12.00390625" style="0" customWidth="1"/>
    <col min="4" max="4" width="7.57421875" style="0" customWidth="1"/>
    <col min="5" max="8" width="7.7109375" style="0" customWidth="1"/>
    <col min="9" max="9" width="8.140625" style="2" customWidth="1"/>
    <col min="10" max="10" width="7.7109375" style="0" hidden="1" customWidth="1"/>
    <col min="11" max="16" width="7.7109375" style="0" customWidth="1"/>
    <col min="17" max="17" width="7.7109375" style="0" hidden="1" customWidth="1"/>
    <col min="18" max="18" width="7.7109375" style="0" customWidth="1"/>
    <col min="21" max="21" width="8.8515625" style="0" hidden="1" customWidth="1"/>
    <col min="22" max="22" width="10.00390625" style="0" customWidth="1"/>
    <col min="23" max="23" width="7.8515625" style="0" customWidth="1"/>
    <col min="24" max="24" width="12.7109375" style="0" customWidth="1"/>
  </cols>
  <sheetData>
    <row r="1" spans="1:24" ht="27.75" customHeight="1">
      <c r="A1" s="17" t="s">
        <v>8</v>
      </c>
      <c r="B1" s="18"/>
      <c r="C1" s="19"/>
      <c r="D1" s="19"/>
      <c r="E1" s="19"/>
      <c r="F1" s="19"/>
      <c r="G1" s="19"/>
      <c r="H1" s="19"/>
      <c r="I1" s="20"/>
      <c r="J1" s="19"/>
      <c r="K1" s="19"/>
      <c r="L1" s="21"/>
      <c r="M1" s="19"/>
      <c r="N1" s="19"/>
      <c r="O1" s="19"/>
      <c r="P1" s="19"/>
      <c r="Q1" s="19"/>
      <c r="R1" s="19"/>
      <c r="S1" s="22"/>
      <c r="T1" s="22"/>
      <c r="U1" s="22"/>
      <c r="V1" s="23"/>
      <c r="W1" s="24"/>
      <c r="X1" s="25" t="s">
        <v>12</v>
      </c>
    </row>
    <row r="2" spans="1:24" ht="12.75">
      <c r="A2" s="148" t="s">
        <v>9</v>
      </c>
      <c r="B2" s="143" t="s">
        <v>0</v>
      </c>
      <c r="C2" s="143" t="s">
        <v>1</v>
      </c>
      <c r="D2" s="151" t="s">
        <v>2</v>
      </c>
      <c r="E2" s="143" t="s">
        <v>10</v>
      </c>
      <c r="F2" s="147"/>
      <c r="G2" s="147"/>
      <c r="H2" s="147"/>
      <c r="I2" s="147"/>
      <c r="J2" s="147"/>
      <c r="K2" s="147"/>
      <c r="L2" s="143" t="s">
        <v>11</v>
      </c>
      <c r="M2" s="144"/>
      <c r="N2" s="144"/>
      <c r="O2" s="144"/>
      <c r="P2" s="144"/>
      <c r="Q2" s="144"/>
      <c r="R2" s="144"/>
      <c r="S2" s="145" t="s">
        <v>3</v>
      </c>
      <c r="T2" s="7"/>
      <c r="U2" s="7"/>
      <c r="V2" s="141" t="s">
        <v>4</v>
      </c>
      <c r="W2" s="12"/>
      <c r="X2" s="141" t="s">
        <v>14</v>
      </c>
    </row>
    <row r="3" spans="1:24" ht="13.5" thickBot="1">
      <c r="A3" s="149"/>
      <c r="B3" s="150"/>
      <c r="C3" s="150"/>
      <c r="D3" s="152"/>
      <c r="E3" s="13">
        <v>1</v>
      </c>
      <c r="F3" s="13">
        <v>2</v>
      </c>
      <c r="G3" s="13">
        <v>3</v>
      </c>
      <c r="H3" s="13">
        <v>4</v>
      </c>
      <c r="I3" s="14" t="s">
        <v>7</v>
      </c>
      <c r="J3" s="15"/>
      <c r="K3" s="13" t="s">
        <v>4</v>
      </c>
      <c r="L3" s="13">
        <v>1</v>
      </c>
      <c r="M3" s="13">
        <v>2</v>
      </c>
      <c r="N3" s="13">
        <v>3</v>
      </c>
      <c r="O3" s="13">
        <v>4</v>
      </c>
      <c r="P3" s="13" t="s">
        <v>6</v>
      </c>
      <c r="Q3" s="13"/>
      <c r="R3" s="13" t="s">
        <v>4</v>
      </c>
      <c r="S3" s="146"/>
      <c r="T3" s="13" t="s">
        <v>5</v>
      </c>
      <c r="U3" s="16"/>
      <c r="V3" s="142"/>
      <c r="W3" s="26" t="s">
        <v>13</v>
      </c>
      <c r="X3" s="142"/>
    </row>
    <row r="4" spans="1:24" ht="12.75">
      <c r="A4" s="33"/>
      <c r="B4" s="34"/>
      <c r="C4" s="33"/>
      <c r="D4" s="35"/>
      <c r="E4" s="36">
        <v>7.6</v>
      </c>
      <c r="F4" s="31">
        <v>7.7</v>
      </c>
      <c r="G4" s="31">
        <v>7.5</v>
      </c>
      <c r="H4" s="31">
        <v>7.8</v>
      </c>
      <c r="I4" s="8">
        <f aca="true" t="shared" si="0" ref="I4:I35">+(E4+F4+G4+H4-MAX(E4:H4)-MIN(E4:H4))/2</f>
        <v>7.65</v>
      </c>
      <c r="J4" s="9">
        <f aca="true" t="shared" si="1" ref="J4:J35">VALUE(TEXT(I4,"0,00"))</f>
        <v>7.65</v>
      </c>
      <c r="K4" s="10">
        <f aca="true" t="shared" si="2" ref="K4:K35">RANK(J4,$J$4:$J$53)</f>
        <v>9</v>
      </c>
      <c r="L4" s="31">
        <v>8.4</v>
      </c>
      <c r="M4" s="31">
        <v>8</v>
      </c>
      <c r="N4" s="31">
        <v>8.2</v>
      </c>
      <c r="O4" s="31">
        <v>8.3</v>
      </c>
      <c r="P4" s="8">
        <f aca="true" t="shared" si="3" ref="P4:P35">+(L4+M4+N4+O4-MAX(L4:O4)-MIN(L4:O4))/2</f>
        <v>8.25</v>
      </c>
      <c r="Q4" s="9">
        <f aca="true" t="shared" si="4" ref="Q4:Q35">VALUE(TEXT(P4,"0,00"))</f>
        <v>8.25</v>
      </c>
      <c r="R4" s="10">
        <f aca="true" t="shared" si="5" ref="R4:R35">RANK(Q4,$Q$4:$Q$53)</f>
        <v>1</v>
      </c>
      <c r="S4" s="29">
        <f aca="true" t="shared" si="6" ref="S4:S35">SUM(I4,P4)</f>
        <v>15.9</v>
      </c>
      <c r="T4" s="27">
        <f aca="true" t="shared" si="7" ref="T4:T35">MAX(I4,P4)</f>
        <v>8.25</v>
      </c>
      <c r="U4" s="11">
        <f aca="true" t="shared" si="8" ref="U4:U35">VALUE(TEXT(S4,"0,00"))</f>
        <v>15.9</v>
      </c>
      <c r="V4" s="11">
        <f aca="true" t="shared" si="9" ref="V4:V35">RANK(U4,$U$4:$U$53)</f>
        <v>1</v>
      </c>
      <c r="W4" s="4">
        <f aca="true" t="shared" si="10" ref="W4:W35">COUNTIF($S$4:$S$53,S4)</f>
        <v>1</v>
      </c>
      <c r="X4" s="43"/>
    </row>
    <row r="5" spans="1:24" ht="12.75" customHeight="1">
      <c r="A5" s="41"/>
      <c r="B5" s="41"/>
      <c r="C5" s="41"/>
      <c r="D5" s="42"/>
      <c r="E5" s="40">
        <v>8.1</v>
      </c>
      <c r="F5" s="32">
        <v>8.2</v>
      </c>
      <c r="G5" s="32">
        <v>7.8</v>
      </c>
      <c r="H5" s="32">
        <v>7.7</v>
      </c>
      <c r="I5" s="1">
        <f t="shared" si="0"/>
        <v>7.949999999999999</v>
      </c>
      <c r="J5" s="5">
        <f t="shared" si="1"/>
        <v>7.95</v>
      </c>
      <c r="K5" s="6">
        <f t="shared" si="2"/>
        <v>1</v>
      </c>
      <c r="L5" s="32">
        <v>7.8</v>
      </c>
      <c r="M5" s="32">
        <v>7.8</v>
      </c>
      <c r="N5" s="32">
        <v>8</v>
      </c>
      <c r="O5" s="32">
        <v>7.8</v>
      </c>
      <c r="P5" s="1">
        <f t="shared" si="3"/>
        <v>7.800000000000001</v>
      </c>
      <c r="Q5" s="5">
        <f t="shared" si="4"/>
        <v>7.8</v>
      </c>
      <c r="R5" s="6">
        <f t="shared" si="5"/>
        <v>14</v>
      </c>
      <c r="S5" s="30">
        <f t="shared" si="6"/>
        <v>15.75</v>
      </c>
      <c r="T5" s="28">
        <f t="shared" si="7"/>
        <v>7.949999999999999</v>
      </c>
      <c r="U5" s="3">
        <f t="shared" si="8"/>
        <v>15.75</v>
      </c>
      <c r="V5" s="3">
        <f t="shared" si="9"/>
        <v>2</v>
      </c>
      <c r="W5" s="4">
        <f t="shared" si="10"/>
        <v>2</v>
      </c>
      <c r="X5" s="43"/>
    </row>
    <row r="6" spans="1:24" ht="13.5" customHeight="1">
      <c r="A6" s="37"/>
      <c r="B6" s="38"/>
      <c r="C6" s="37"/>
      <c r="D6" s="39"/>
      <c r="E6" s="40">
        <v>7.9</v>
      </c>
      <c r="F6" s="32">
        <v>7.7</v>
      </c>
      <c r="G6" s="32">
        <v>8.3</v>
      </c>
      <c r="H6" s="32">
        <v>7.7</v>
      </c>
      <c r="I6" s="1">
        <f t="shared" si="0"/>
        <v>7.800000000000001</v>
      </c>
      <c r="J6" s="5">
        <f t="shared" si="1"/>
        <v>7.8</v>
      </c>
      <c r="K6" s="6">
        <f t="shared" si="2"/>
        <v>4</v>
      </c>
      <c r="L6" s="32">
        <v>8.2</v>
      </c>
      <c r="M6" s="32">
        <v>7.8</v>
      </c>
      <c r="N6" s="32">
        <v>8</v>
      </c>
      <c r="O6" s="32">
        <v>7.9</v>
      </c>
      <c r="P6" s="1">
        <f t="shared" si="3"/>
        <v>7.949999999999999</v>
      </c>
      <c r="Q6" s="5">
        <f t="shared" si="4"/>
        <v>7.95</v>
      </c>
      <c r="R6" s="6">
        <f t="shared" si="5"/>
        <v>9</v>
      </c>
      <c r="S6" s="30">
        <f t="shared" si="6"/>
        <v>15.75</v>
      </c>
      <c r="T6" s="28">
        <f t="shared" si="7"/>
        <v>7.949999999999999</v>
      </c>
      <c r="U6" s="3">
        <f t="shared" si="8"/>
        <v>15.75</v>
      </c>
      <c r="V6" s="3">
        <f t="shared" si="9"/>
        <v>2</v>
      </c>
      <c r="W6" s="4">
        <f t="shared" si="10"/>
        <v>2</v>
      </c>
      <c r="X6" s="43"/>
    </row>
    <row r="7" spans="1:24" ht="12.75">
      <c r="A7" s="37"/>
      <c r="B7" s="38"/>
      <c r="C7" s="37"/>
      <c r="D7" s="39"/>
      <c r="E7" s="40">
        <v>8</v>
      </c>
      <c r="F7" s="32">
        <v>7.8</v>
      </c>
      <c r="G7" s="32">
        <v>7.8</v>
      </c>
      <c r="H7" s="32">
        <v>8.1</v>
      </c>
      <c r="I7" s="1">
        <f t="shared" si="0"/>
        <v>7.9</v>
      </c>
      <c r="J7" s="5">
        <f t="shared" si="1"/>
        <v>7.9</v>
      </c>
      <c r="K7" s="6">
        <f t="shared" si="2"/>
        <v>3</v>
      </c>
      <c r="L7" s="32">
        <v>7.2</v>
      </c>
      <c r="M7" s="32">
        <v>8</v>
      </c>
      <c r="N7" s="32">
        <v>7.9</v>
      </c>
      <c r="O7" s="32">
        <v>7.7</v>
      </c>
      <c r="P7" s="1">
        <f t="shared" si="3"/>
        <v>7.800000000000001</v>
      </c>
      <c r="Q7" s="5">
        <f t="shared" si="4"/>
        <v>7.8</v>
      </c>
      <c r="R7" s="6">
        <f t="shared" si="5"/>
        <v>14</v>
      </c>
      <c r="S7" s="30">
        <f t="shared" si="6"/>
        <v>15.700000000000001</v>
      </c>
      <c r="T7" s="28">
        <f t="shared" si="7"/>
        <v>7.9</v>
      </c>
      <c r="U7" s="3">
        <f t="shared" si="8"/>
        <v>15.7</v>
      </c>
      <c r="V7" s="3">
        <f t="shared" si="9"/>
        <v>4</v>
      </c>
      <c r="W7" s="4">
        <f t="shared" si="10"/>
        <v>1</v>
      </c>
      <c r="X7" s="43"/>
    </row>
    <row r="8" spans="1:24" ht="12.75">
      <c r="A8" s="37"/>
      <c r="B8" s="38"/>
      <c r="C8" s="37"/>
      <c r="D8" s="39"/>
      <c r="E8" s="40">
        <v>7.9</v>
      </c>
      <c r="F8" s="32">
        <v>7.9</v>
      </c>
      <c r="G8" s="32">
        <v>8.1</v>
      </c>
      <c r="H8" s="32">
        <v>8</v>
      </c>
      <c r="I8" s="1">
        <f t="shared" si="0"/>
        <v>7.949999999999998</v>
      </c>
      <c r="J8" s="5">
        <f t="shared" si="1"/>
        <v>7.95</v>
      </c>
      <c r="K8" s="6">
        <f t="shared" si="2"/>
        <v>1</v>
      </c>
      <c r="L8" s="32">
        <v>7.7</v>
      </c>
      <c r="M8" s="32">
        <v>7.7</v>
      </c>
      <c r="N8" s="32">
        <v>7.7</v>
      </c>
      <c r="O8" s="32">
        <v>7.5</v>
      </c>
      <c r="P8" s="1">
        <f t="shared" si="3"/>
        <v>7.700000000000001</v>
      </c>
      <c r="Q8" s="5">
        <f t="shared" si="4"/>
        <v>7.7</v>
      </c>
      <c r="R8" s="6">
        <f t="shared" si="5"/>
        <v>18</v>
      </c>
      <c r="S8" s="30">
        <f t="shared" si="6"/>
        <v>15.649999999999999</v>
      </c>
      <c r="T8" s="28">
        <f t="shared" si="7"/>
        <v>7.949999999999998</v>
      </c>
      <c r="U8" s="3">
        <f t="shared" si="8"/>
        <v>15.65</v>
      </c>
      <c r="V8" s="3">
        <f t="shared" si="9"/>
        <v>5</v>
      </c>
      <c r="W8" s="4">
        <f t="shared" si="10"/>
        <v>1</v>
      </c>
      <c r="X8" s="43"/>
    </row>
    <row r="9" spans="1:24" ht="12.75" customHeight="1">
      <c r="A9" s="37"/>
      <c r="B9" s="38"/>
      <c r="C9" s="37"/>
      <c r="D9" s="39"/>
      <c r="E9" s="40">
        <v>7.7</v>
      </c>
      <c r="F9" s="32">
        <v>7.4</v>
      </c>
      <c r="G9" s="32">
        <v>7.6</v>
      </c>
      <c r="H9" s="32">
        <v>7.9</v>
      </c>
      <c r="I9" s="1">
        <f t="shared" si="0"/>
        <v>7.650000000000001</v>
      </c>
      <c r="J9" s="5">
        <f t="shared" si="1"/>
        <v>7.65</v>
      </c>
      <c r="K9" s="6">
        <f t="shared" si="2"/>
        <v>9</v>
      </c>
      <c r="L9" s="32">
        <v>8</v>
      </c>
      <c r="M9" s="32">
        <v>7.9</v>
      </c>
      <c r="N9" s="32">
        <v>8.1</v>
      </c>
      <c r="O9" s="32">
        <v>7.9</v>
      </c>
      <c r="P9" s="1">
        <f t="shared" si="3"/>
        <v>7.949999999999998</v>
      </c>
      <c r="Q9" s="5">
        <f t="shared" si="4"/>
        <v>7.95</v>
      </c>
      <c r="R9" s="6">
        <f t="shared" si="5"/>
        <v>9</v>
      </c>
      <c r="S9" s="30">
        <f t="shared" si="6"/>
        <v>15.6</v>
      </c>
      <c r="T9" s="28">
        <f t="shared" si="7"/>
        <v>7.949999999999998</v>
      </c>
      <c r="U9" s="3">
        <f t="shared" si="8"/>
        <v>15.6</v>
      </c>
      <c r="V9" s="3">
        <f t="shared" si="9"/>
        <v>6</v>
      </c>
      <c r="W9" s="4">
        <f t="shared" si="10"/>
        <v>1</v>
      </c>
      <c r="X9" s="43"/>
    </row>
    <row r="10" spans="1:24" ht="12.75" customHeight="1">
      <c r="A10" s="37"/>
      <c r="B10" s="38"/>
      <c r="C10" s="37"/>
      <c r="D10" s="39"/>
      <c r="E10" s="40">
        <v>7.6</v>
      </c>
      <c r="F10" s="32">
        <v>7.1</v>
      </c>
      <c r="G10" s="32">
        <v>6.8</v>
      </c>
      <c r="H10" s="32">
        <v>7.5</v>
      </c>
      <c r="I10" s="1">
        <f t="shared" si="0"/>
        <v>7.299999999999999</v>
      </c>
      <c r="J10" s="5">
        <f t="shared" si="1"/>
        <v>7.3</v>
      </c>
      <c r="K10" s="6">
        <f t="shared" si="2"/>
        <v>29</v>
      </c>
      <c r="L10" s="32">
        <v>8.2</v>
      </c>
      <c r="M10" s="32">
        <v>8.1</v>
      </c>
      <c r="N10" s="32">
        <v>8.4</v>
      </c>
      <c r="O10" s="32">
        <v>8.2</v>
      </c>
      <c r="P10" s="1">
        <f t="shared" si="3"/>
        <v>8.199999999999996</v>
      </c>
      <c r="Q10" s="5">
        <f t="shared" si="4"/>
        <v>8.2</v>
      </c>
      <c r="R10" s="6">
        <f t="shared" si="5"/>
        <v>3</v>
      </c>
      <c r="S10" s="30">
        <f t="shared" si="6"/>
        <v>15.499999999999995</v>
      </c>
      <c r="T10" s="28">
        <f t="shared" si="7"/>
        <v>8.199999999999996</v>
      </c>
      <c r="U10" s="3">
        <f t="shared" si="8"/>
        <v>15.5</v>
      </c>
      <c r="V10" s="3">
        <f t="shared" si="9"/>
        <v>7</v>
      </c>
      <c r="W10" s="4">
        <f t="shared" si="10"/>
        <v>1</v>
      </c>
      <c r="X10" s="43"/>
    </row>
    <row r="11" spans="1:24" ht="12.75" customHeight="1">
      <c r="A11" s="37"/>
      <c r="B11" s="38"/>
      <c r="C11" s="37"/>
      <c r="D11" s="39"/>
      <c r="E11" s="40">
        <v>7</v>
      </c>
      <c r="F11" s="32">
        <v>7.2</v>
      </c>
      <c r="G11" s="32">
        <v>7.2</v>
      </c>
      <c r="H11" s="32">
        <v>7.2</v>
      </c>
      <c r="I11" s="1">
        <f t="shared" si="0"/>
        <v>7.199999999999999</v>
      </c>
      <c r="J11" s="5">
        <f t="shared" si="1"/>
        <v>7.2</v>
      </c>
      <c r="K11" s="6">
        <f t="shared" si="2"/>
        <v>34</v>
      </c>
      <c r="L11" s="32">
        <v>8.2</v>
      </c>
      <c r="M11" s="32">
        <v>8.1</v>
      </c>
      <c r="N11" s="32">
        <v>8.6</v>
      </c>
      <c r="O11" s="32">
        <v>8.3</v>
      </c>
      <c r="P11" s="1">
        <f t="shared" si="3"/>
        <v>8.25</v>
      </c>
      <c r="Q11" s="5">
        <f t="shared" si="4"/>
        <v>8.25</v>
      </c>
      <c r="R11" s="6">
        <f t="shared" si="5"/>
        <v>1</v>
      </c>
      <c r="S11" s="30">
        <f t="shared" si="6"/>
        <v>15.45</v>
      </c>
      <c r="T11" s="28">
        <f t="shared" si="7"/>
        <v>8.25</v>
      </c>
      <c r="U11" s="3">
        <f t="shared" si="8"/>
        <v>15.45</v>
      </c>
      <c r="V11" s="3">
        <f t="shared" si="9"/>
        <v>8</v>
      </c>
      <c r="W11" s="4">
        <f t="shared" si="10"/>
        <v>3</v>
      </c>
      <c r="X11" s="43"/>
    </row>
    <row r="12" spans="1:24" ht="12.75" customHeight="1">
      <c r="A12" s="37"/>
      <c r="B12" s="38"/>
      <c r="C12" s="37"/>
      <c r="D12" s="39"/>
      <c r="E12" s="40">
        <v>7.3</v>
      </c>
      <c r="F12" s="32">
        <v>7.5</v>
      </c>
      <c r="G12" s="32">
        <v>7.1</v>
      </c>
      <c r="H12" s="32">
        <v>7.7</v>
      </c>
      <c r="I12" s="1">
        <f t="shared" si="0"/>
        <v>7.3999999999999995</v>
      </c>
      <c r="J12" s="5">
        <f t="shared" si="1"/>
        <v>7.4</v>
      </c>
      <c r="K12" s="6">
        <f t="shared" si="2"/>
        <v>19</v>
      </c>
      <c r="L12" s="32">
        <v>7.9</v>
      </c>
      <c r="M12" s="32">
        <v>8.1</v>
      </c>
      <c r="N12" s="32">
        <v>8.1</v>
      </c>
      <c r="O12" s="32">
        <v>8</v>
      </c>
      <c r="P12" s="1">
        <f t="shared" si="3"/>
        <v>8.05</v>
      </c>
      <c r="Q12" s="5">
        <f t="shared" si="4"/>
        <v>8.05</v>
      </c>
      <c r="R12" s="6">
        <f t="shared" si="5"/>
        <v>5</v>
      </c>
      <c r="S12" s="30">
        <f t="shared" si="6"/>
        <v>15.45</v>
      </c>
      <c r="T12" s="28">
        <f t="shared" si="7"/>
        <v>8.05</v>
      </c>
      <c r="U12" s="3">
        <f t="shared" si="8"/>
        <v>15.45</v>
      </c>
      <c r="V12" s="3">
        <f t="shared" si="9"/>
        <v>8</v>
      </c>
      <c r="W12" s="4">
        <f t="shared" si="10"/>
        <v>3</v>
      </c>
      <c r="X12" s="43"/>
    </row>
    <row r="13" spans="1:24" ht="12.75" customHeight="1">
      <c r="A13" s="41"/>
      <c r="B13" s="41"/>
      <c r="C13" s="41"/>
      <c r="D13" s="42"/>
      <c r="E13" s="40">
        <v>7.6</v>
      </c>
      <c r="F13" s="32">
        <v>7.3</v>
      </c>
      <c r="G13" s="32">
        <v>7.4</v>
      </c>
      <c r="H13" s="32">
        <v>7.4</v>
      </c>
      <c r="I13" s="1">
        <f t="shared" si="0"/>
        <v>7.399999999999997</v>
      </c>
      <c r="J13" s="5">
        <f t="shared" si="1"/>
        <v>7.4</v>
      </c>
      <c r="K13" s="6">
        <f t="shared" si="2"/>
        <v>19</v>
      </c>
      <c r="L13" s="32">
        <v>7.6</v>
      </c>
      <c r="M13" s="32">
        <v>8</v>
      </c>
      <c r="N13" s="32">
        <v>8.1</v>
      </c>
      <c r="O13" s="32">
        <v>8.1</v>
      </c>
      <c r="P13" s="1">
        <f t="shared" si="3"/>
        <v>8.049999999999997</v>
      </c>
      <c r="Q13" s="5">
        <f t="shared" si="4"/>
        <v>8.05</v>
      </c>
      <c r="R13" s="6">
        <f t="shared" si="5"/>
        <v>5</v>
      </c>
      <c r="S13" s="30">
        <f t="shared" si="6"/>
        <v>15.449999999999994</v>
      </c>
      <c r="T13" s="28">
        <f t="shared" si="7"/>
        <v>8.049999999999997</v>
      </c>
      <c r="U13" s="3">
        <f t="shared" si="8"/>
        <v>15.45</v>
      </c>
      <c r="V13" s="3">
        <f t="shared" si="9"/>
        <v>8</v>
      </c>
      <c r="W13" s="4">
        <f t="shared" si="10"/>
        <v>3</v>
      </c>
      <c r="X13" s="43"/>
    </row>
    <row r="14" spans="1:24" ht="12.75" customHeight="1">
      <c r="A14" s="37"/>
      <c r="B14" s="37"/>
      <c r="C14" s="37"/>
      <c r="D14" s="39"/>
      <c r="E14" s="40">
        <v>7.7</v>
      </c>
      <c r="F14" s="32">
        <v>7.4</v>
      </c>
      <c r="G14" s="32">
        <v>7.6</v>
      </c>
      <c r="H14" s="32">
        <v>7.9</v>
      </c>
      <c r="I14" s="1">
        <f t="shared" si="0"/>
        <v>7.650000000000001</v>
      </c>
      <c r="J14" s="5">
        <f t="shared" si="1"/>
        <v>7.65</v>
      </c>
      <c r="K14" s="6">
        <f t="shared" si="2"/>
        <v>9</v>
      </c>
      <c r="L14" s="32">
        <v>7.7</v>
      </c>
      <c r="M14" s="32">
        <v>7.7</v>
      </c>
      <c r="N14" s="32">
        <v>7.1</v>
      </c>
      <c r="O14" s="32">
        <v>7.7</v>
      </c>
      <c r="P14" s="1">
        <f t="shared" si="3"/>
        <v>7.7</v>
      </c>
      <c r="Q14" s="5">
        <f t="shared" si="4"/>
        <v>7.7</v>
      </c>
      <c r="R14" s="6">
        <f t="shared" si="5"/>
        <v>18</v>
      </c>
      <c r="S14" s="30">
        <f t="shared" si="6"/>
        <v>15.350000000000001</v>
      </c>
      <c r="T14" s="28">
        <f t="shared" si="7"/>
        <v>7.7</v>
      </c>
      <c r="U14" s="3">
        <f t="shared" si="8"/>
        <v>15.35</v>
      </c>
      <c r="V14" s="3">
        <f t="shared" si="9"/>
        <v>11</v>
      </c>
      <c r="W14" s="4">
        <f t="shared" si="10"/>
        <v>4</v>
      </c>
      <c r="X14" s="43"/>
    </row>
    <row r="15" spans="1:24" ht="12.75" customHeight="1">
      <c r="A15" s="37"/>
      <c r="B15" s="38"/>
      <c r="C15" s="37"/>
      <c r="D15" s="39"/>
      <c r="E15" s="40">
        <v>7.8</v>
      </c>
      <c r="F15" s="32">
        <v>7.6</v>
      </c>
      <c r="G15" s="32">
        <v>7.6</v>
      </c>
      <c r="H15" s="32">
        <v>8.1</v>
      </c>
      <c r="I15" s="1">
        <f t="shared" si="0"/>
        <v>7.7</v>
      </c>
      <c r="J15" s="5">
        <f t="shared" si="1"/>
        <v>7.7</v>
      </c>
      <c r="K15" s="6">
        <f t="shared" si="2"/>
        <v>6</v>
      </c>
      <c r="L15" s="32">
        <v>7.6</v>
      </c>
      <c r="M15" s="32">
        <v>7.7</v>
      </c>
      <c r="N15" s="32">
        <v>7.6</v>
      </c>
      <c r="O15" s="32">
        <v>8</v>
      </c>
      <c r="P15" s="1">
        <f t="shared" si="3"/>
        <v>7.6499999999999995</v>
      </c>
      <c r="Q15" s="5">
        <f t="shared" si="4"/>
        <v>7.65</v>
      </c>
      <c r="R15" s="6">
        <f t="shared" si="5"/>
        <v>21</v>
      </c>
      <c r="S15" s="30">
        <f t="shared" si="6"/>
        <v>15.35</v>
      </c>
      <c r="T15" s="28">
        <f t="shared" si="7"/>
        <v>7.7</v>
      </c>
      <c r="U15" s="3">
        <f t="shared" si="8"/>
        <v>15.35</v>
      </c>
      <c r="V15" s="3">
        <f t="shared" si="9"/>
        <v>11</v>
      </c>
      <c r="W15" s="4">
        <f t="shared" si="10"/>
        <v>4</v>
      </c>
      <c r="X15" s="43"/>
    </row>
    <row r="16" spans="1:24" ht="12.75" customHeight="1">
      <c r="A16" s="37"/>
      <c r="B16" s="38"/>
      <c r="C16" s="37"/>
      <c r="D16" s="39"/>
      <c r="E16" s="40">
        <v>7.2</v>
      </c>
      <c r="F16" s="32">
        <v>7.4</v>
      </c>
      <c r="G16" s="32">
        <v>7.4</v>
      </c>
      <c r="H16" s="32">
        <v>6.9</v>
      </c>
      <c r="I16" s="1">
        <f t="shared" si="0"/>
        <v>7.3</v>
      </c>
      <c r="J16" s="5">
        <f t="shared" si="1"/>
        <v>7.3</v>
      </c>
      <c r="K16" s="6">
        <f t="shared" si="2"/>
        <v>29</v>
      </c>
      <c r="L16" s="32">
        <v>8.3</v>
      </c>
      <c r="M16" s="32">
        <v>8.1</v>
      </c>
      <c r="N16" s="32">
        <v>7.9</v>
      </c>
      <c r="O16" s="32">
        <v>8</v>
      </c>
      <c r="P16" s="1">
        <f t="shared" si="3"/>
        <v>8.049999999999997</v>
      </c>
      <c r="Q16" s="5">
        <f t="shared" si="4"/>
        <v>8.05</v>
      </c>
      <c r="R16" s="6">
        <f t="shared" si="5"/>
        <v>5</v>
      </c>
      <c r="S16" s="30">
        <f t="shared" si="6"/>
        <v>15.349999999999998</v>
      </c>
      <c r="T16" s="28">
        <f t="shared" si="7"/>
        <v>8.049999999999997</v>
      </c>
      <c r="U16" s="3">
        <f t="shared" si="8"/>
        <v>15.35</v>
      </c>
      <c r="V16" s="3">
        <f t="shared" si="9"/>
        <v>11</v>
      </c>
      <c r="W16" s="4">
        <f t="shared" si="10"/>
        <v>4</v>
      </c>
      <c r="X16" s="43"/>
    </row>
    <row r="17" spans="1:24" ht="12.75" customHeight="1">
      <c r="A17" s="37"/>
      <c r="B17" s="38"/>
      <c r="C17" s="37"/>
      <c r="D17" s="39"/>
      <c r="E17" s="40">
        <v>7.3</v>
      </c>
      <c r="F17" s="32">
        <v>7.6</v>
      </c>
      <c r="G17" s="32">
        <v>8</v>
      </c>
      <c r="H17" s="32">
        <v>7.7</v>
      </c>
      <c r="I17" s="1">
        <f t="shared" si="0"/>
        <v>7.649999999999999</v>
      </c>
      <c r="J17" s="5">
        <f t="shared" si="1"/>
        <v>7.65</v>
      </c>
      <c r="K17" s="6">
        <f t="shared" si="2"/>
        <v>9</v>
      </c>
      <c r="L17" s="32">
        <v>7.5</v>
      </c>
      <c r="M17" s="32">
        <v>7.9</v>
      </c>
      <c r="N17" s="32">
        <v>7.8</v>
      </c>
      <c r="O17" s="32">
        <v>7.6</v>
      </c>
      <c r="P17" s="1">
        <f t="shared" si="3"/>
        <v>7.699999999999999</v>
      </c>
      <c r="Q17" s="5">
        <f t="shared" si="4"/>
        <v>7.7</v>
      </c>
      <c r="R17" s="6">
        <f t="shared" si="5"/>
        <v>18</v>
      </c>
      <c r="S17" s="30">
        <f t="shared" si="6"/>
        <v>15.349999999999998</v>
      </c>
      <c r="T17" s="28">
        <f t="shared" si="7"/>
        <v>7.699999999999999</v>
      </c>
      <c r="U17" s="3">
        <f t="shared" si="8"/>
        <v>15.35</v>
      </c>
      <c r="V17" s="3">
        <f t="shared" si="9"/>
        <v>11</v>
      </c>
      <c r="W17" s="4">
        <f t="shared" si="10"/>
        <v>4</v>
      </c>
      <c r="X17" s="43"/>
    </row>
    <row r="18" spans="1:24" ht="12.75" customHeight="1">
      <c r="A18" s="37"/>
      <c r="B18" s="38"/>
      <c r="C18" s="37"/>
      <c r="D18" s="39"/>
      <c r="E18" s="40">
        <v>7.9</v>
      </c>
      <c r="F18" s="32">
        <v>7.6</v>
      </c>
      <c r="G18" s="32">
        <v>7.5</v>
      </c>
      <c r="H18" s="32">
        <v>7.8</v>
      </c>
      <c r="I18" s="1">
        <f t="shared" si="0"/>
        <v>7.699999999999999</v>
      </c>
      <c r="J18" s="5">
        <f t="shared" si="1"/>
        <v>7.7</v>
      </c>
      <c r="K18" s="6">
        <f t="shared" si="2"/>
        <v>6</v>
      </c>
      <c r="L18" s="32">
        <v>7.4</v>
      </c>
      <c r="M18" s="32">
        <v>7.6</v>
      </c>
      <c r="N18" s="32">
        <v>7.6</v>
      </c>
      <c r="O18" s="32">
        <v>7.7</v>
      </c>
      <c r="P18" s="1">
        <f t="shared" si="3"/>
        <v>7.6000000000000005</v>
      </c>
      <c r="Q18" s="5">
        <f t="shared" si="4"/>
        <v>7.6</v>
      </c>
      <c r="R18" s="6">
        <f t="shared" si="5"/>
        <v>23</v>
      </c>
      <c r="S18" s="30">
        <f t="shared" si="6"/>
        <v>15.3</v>
      </c>
      <c r="T18" s="28">
        <f t="shared" si="7"/>
        <v>7.699999999999999</v>
      </c>
      <c r="U18" s="3">
        <f t="shared" si="8"/>
        <v>15.3</v>
      </c>
      <c r="V18" s="3">
        <f t="shared" si="9"/>
        <v>15</v>
      </c>
      <c r="W18" s="4">
        <f t="shared" si="10"/>
        <v>1</v>
      </c>
      <c r="X18" s="43"/>
    </row>
    <row r="19" spans="1:24" ht="12.75" customHeight="1">
      <c r="A19" s="37"/>
      <c r="B19" s="38"/>
      <c r="C19" s="37"/>
      <c r="D19" s="39"/>
      <c r="E19" s="40">
        <v>7.3</v>
      </c>
      <c r="F19" s="32">
        <v>7.5</v>
      </c>
      <c r="G19" s="32">
        <v>7.1</v>
      </c>
      <c r="H19" s="32">
        <v>7.7</v>
      </c>
      <c r="I19" s="1">
        <f t="shared" si="0"/>
        <v>7.3999999999999995</v>
      </c>
      <c r="J19" s="5">
        <f t="shared" si="1"/>
        <v>7.4</v>
      </c>
      <c r="K19" s="6">
        <f t="shared" si="2"/>
        <v>19</v>
      </c>
      <c r="L19" s="32">
        <v>7.8</v>
      </c>
      <c r="M19" s="32">
        <v>8</v>
      </c>
      <c r="N19" s="32">
        <v>7.9</v>
      </c>
      <c r="O19" s="32">
        <v>7.8</v>
      </c>
      <c r="P19" s="1">
        <f t="shared" si="3"/>
        <v>7.850000000000001</v>
      </c>
      <c r="Q19" s="5">
        <f t="shared" si="4"/>
        <v>7.85</v>
      </c>
      <c r="R19" s="6">
        <f t="shared" si="5"/>
        <v>11</v>
      </c>
      <c r="S19" s="30">
        <f t="shared" si="6"/>
        <v>15.25</v>
      </c>
      <c r="T19" s="28">
        <f t="shared" si="7"/>
        <v>7.850000000000001</v>
      </c>
      <c r="U19" s="3">
        <f t="shared" si="8"/>
        <v>15.25</v>
      </c>
      <c r="V19" s="3">
        <f t="shared" si="9"/>
        <v>16</v>
      </c>
      <c r="W19" s="4">
        <f t="shared" si="10"/>
        <v>1</v>
      </c>
      <c r="X19" s="43"/>
    </row>
    <row r="20" spans="1:24" ht="12.75" customHeight="1">
      <c r="A20" s="37"/>
      <c r="B20" s="38"/>
      <c r="C20" s="37"/>
      <c r="D20" s="39"/>
      <c r="E20" s="40">
        <v>7.6</v>
      </c>
      <c r="F20" s="32">
        <v>7.5</v>
      </c>
      <c r="G20" s="32">
        <v>7</v>
      </c>
      <c r="H20" s="32">
        <v>7.2</v>
      </c>
      <c r="I20" s="1">
        <f t="shared" si="0"/>
        <v>7.350000000000001</v>
      </c>
      <c r="J20" s="5">
        <f t="shared" si="1"/>
        <v>7.35</v>
      </c>
      <c r="K20" s="6">
        <f t="shared" si="2"/>
        <v>25</v>
      </c>
      <c r="L20" s="32">
        <v>7.2</v>
      </c>
      <c r="M20" s="32">
        <v>7.8</v>
      </c>
      <c r="N20" s="32">
        <v>7.8</v>
      </c>
      <c r="O20" s="32">
        <v>7.9</v>
      </c>
      <c r="P20" s="1">
        <f t="shared" si="3"/>
        <v>7.8000000000000025</v>
      </c>
      <c r="Q20" s="5">
        <f t="shared" si="4"/>
        <v>7.8</v>
      </c>
      <c r="R20" s="6">
        <f t="shared" si="5"/>
        <v>14</v>
      </c>
      <c r="S20" s="30">
        <f t="shared" si="6"/>
        <v>15.150000000000004</v>
      </c>
      <c r="T20" s="28">
        <f t="shared" si="7"/>
        <v>7.8000000000000025</v>
      </c>
      <c r="U20" s="3">
        <f t="shared" si="8"/>
        <v>15.15</v>
      </c>
      <c r="V20" s="3">
        <f t="shared" si="9"/>
        <v>17</v>
      </c>
      <c r="W20" s="4">
        <f t="shared" si="10"/>
        <v>2</v>
      </c>
      <c r="X20" s="43"/>
    </row>
    <row r="21" spans="1:24" ht="12.75" customHeight="1">
      <c r="A21" s="37"/>
      <c r="B21" s="38"/>
      <c r="C21" s="37"/>
      <c r="D21" s="39"/>
      <c r="E21" s="40">
        <v>7.2</v>
      </c>
      <c r="F21" s="32">
        <v>7.1</v>
      </c>
      <c r="G21" s="32">
        <v>6.5</v>
      </c>
      <c r="H21" s="32">
        <v>7.4</v>
      </c>
      <c r="I21" s="1">
        <f t="shared" si="0"/>
        <v>7.150000000000002</v>
      </c>
      <c r="J21" s="5">
        <f t="shared" si="1"/>
        <v>7.15</v>
      </c>
      <c r="K21" s="6">
        <f t="shared" si="2"/>
        <v>35</v>
      </c>
      <c r="L21" s="32">
        <v>8</v>
      </c>
      <c r="M21" s="32">
        <v>8</v>
      </c>
      <c r="N21" s="32">
        <v>8.2</v>
      </c>
      <c r="O21" s="32">
        <v>7.9</v>
      </c>
      <c r="P21" s="1">
        <f t="shared" si="3"/>
        <v>8</v>
      </c>
      <c r="Q21" s="5">
        <f t="shared" si="4"/>
        <v>8</v>
      </c>
      <c r="R21" s="6">
        <f t="shared" si="5"/>
        <v>8</v>
      </c>
      <c r="S21" s="30">
        <f t="shared" si="6"/>
        <v>15.150000000000002</v>
      </c>
      <c r="T21" s="28">
        <f t="shared" si="7"/>
        <v>8</v>
      </c>
      <c r="U21" s="3">
        <f t="shared" si="8"/>
        <v>15.15</v>
      </c>
      <c r="V21" s="3">
        <f t="shared" si="9"/>
        <v>17</v>
      </c>
      <c r="W21" s="4">
        <f t="shared" si="10"/>
        <v>2</v>
      </c>
      <c r="X21" s="43"/>
    </row>
    <row r="22" spans="1:24" ht="12.75" customHeight="1">
      <c r="A22" s="37"/>
      <c r="B22" s="38"/>
      <c r="C22" s="37"/>
      <c r="D22" s="39"/>
      <c r="E22" s="40">
        <v>7.2</v>
      </c>
      <c r="F22" s="32">
        <v>7.3</v>
      </c>
      <c r="G22" s="32">
        <v>7.5</v>
      </c>
      <c r="H22" s="32">
        <v>6.5</v>
      </c>
      <c r="I22" s="1">
        <f t="shared" si="0"/>
        <v>7.25</v>
      </c>
      <c r="J22" s="5">
        <f t="shared" si="1"/>
        <v>7.25</v>
      </c>
      <c r="K22" s="6">
        <f t="shared" si="2"/>
        <v>32</v>
      </c>
      <c r="L22" s="32">
        <v>7.5</v>
      </c>
      <c r="M22" s="32">
        <v>7.9</v>
      </c>
      <c r="N22" s="32">
        <v>7.9</v>
      </c>
      <c r="O22" s="32">
        <v>7.8</v>
      </c>
      <c r="P22" s="1">
        <f t="shared" si="3"/>
        <v>7.850000000000001</v>
      </c>
      <c r="Q22" s="5">
        <f t="shared" si="4"/>
        <v>7.85</v>
      </c>
      <c r="R22" s="6">
        <f t="shared" si="5"/>
        <v>11</v>
      </c>
      <c r="S22" s="30">
        <f t="shared" si="6"/>
        <v>15.100000000000001</v>
      </c>
      <c r="T22" s="28">
        <f t="shared" si="7"/>
        <v>7.850000000000001</v>
      </c>
      <c r="U22" s="3">
        <f t="shared" si="8"/>
        <v>15.1</v>
      </c>
      <c r="V22" s="3">
        <f t="shared" si="9"/>
        <v>19</v>
      </c>
      <c r="W22" s="4">
        <f t="shared" si="10"/>
        <v>2</v>
      </c>
      <c r="X22" s="43"/>
    </row>
    <row r="23" spans="1:24" ht="12.75" customHeight="1">
      <c r="A23" s="37"/>
      <c r="B23" s="38"/>
      <c r="C23" s="37"/>
      <c r="D23" s="39"/>
      <c r="E23" s="40">
        <v>7.5</v>
      </c>
      <c r="F23" s="32">
        <v>7.5</v>
      </c>
      <c r="G23" s="32">
        <v>8</v>
      </c>
      <c r="H23" s="32">
        <v>7.6</v>
      </c>
      <c r="I23" s="1">
        <f t="shared" si="0"/>
        <v>7.550000000000001</v>
      </c>
      <c r="J23" s="5">
        <f t="shared" si="1"/>
        <v>7.55</v>
      </c>
      <c r="K23" s="6">
        <f t="shared" si="2"/>
        <v>15</v>
      </c>
      <c r="L23" s="32">
        <v>7.6</v>
      </c>
      <c r="M23" s="32">
        <v>7.7</v>
      </c>
      <c r="N23" s="32">
        <v>7</v>
      </c>
      <c r="O23" s="32">
        <v>7.5</v>
      </c>
      <c r="P23" s="1">
        <f t="shared" si="3"/>
        <v>7.550000000000001</v>
      </c>
      <c r="Q23" s="5">
        <f t="shared" si="4"/>
        <v>7.55</v>
      </c>
      <c r="R23" s="6">
        <f t="shared" si="5"/>
        <v>27</v>
      </c>
      <c r="S23" s="30">
        <f t="shared" si="6"/>
        <v>15.100000000000001</v>
      </c>
      <c r="T23" s="28">
        <f t="shared" si="7"/>
        <v>7.550000000000001</v>
      </c>
      <c r="U23" s="3">
        <f t="shared" si="8"/>
        <v>15.1</v>
      </c>
      <c r="V23" s="3">
        <f t="shared" si="9"/>
        <v>19</v>
      </c>
      <c r="W23" s="4">
        <f t="shared" si="10"/>
        <v>2</v>
      </c>
      <c r="X23" s="43"/>
    </row>
    <row r="24" spans="1:24" ht="12.75" customHeight="1">
      <c r="A24" s="37"/>
      <c r="B24" s="38"/>
      <c r="C24" s="37"/>
      <c r="D24" s="39"/>
      <c r="E24" s="40">
        <v>7.4</v>
      </c>
      <c r="F24" s="32">
        <v>7.4</v>
      </c>
      <c r="G24" s="32">
        <v>7.9</v>
      </c>
      <c r="H24" s="32">
        <v>8</v>
      </c>
      <c r="I24" s="1">
        <f t="shared" si="0"/>
        <v>7.650000000000001</v>
      </c>
      <c r="J24" s="5">
        <f t="shared" si="1"/>
        <v>7.65</v>
      </c>
      <c r="K24" s="6">
        <f t="shared" si="2"/>
        <v>9</v>
      </c>
      <c r="L24" s="32">
        <v>7.5</v>
      </c>
      <c r="M24" s="32">
        <v>7.8</v>
      </c>
      <c r="N24" s="32">
        <v>7.3</v>
      </c>
      <c r="O24" s="32">
        <v>7.3</v>
      </c>
      <c r="P24" s="1">
        <f t="shared" si="3"/>
        <v>7.4</v>
      </c>
      <c r="Q24" s="5">
        <f t="shared" si="4"/>
        <v>7.4</v>
      </c>
      <c r="R24" s="6">
        <f t="shared" si="5"/>
        <v>39</v>
      </c>
      <c r="S24" s="30">
        <f t="shared" si="6"/>
        <v>15.05</v>
      </c>
      <c r="T24" s="28">
        <f t="shared" si="7"/>
        <v>7.650000000000001</v>
      </c>
      <c r="U24" s="3">
        <f t="shared" si="8"/>
        <v>15.05</v>
      </c>
      <c r="V24" s="3">
        <f t="shared" si="9"/>
        <v>21</v>
      </c>
      <c r="W24" s="4">
        <f t="shared" si="10"/>
        <v>4</v>
      </c>
      <c r="X24" s="43"/>
    </row>
    <row r="25" spans="1:24" ht="12.75" customHeight="1">
      <c r="A25" s="37"/>
      <c r="B25" s="38"/>
      <c r="C25" s="37"/>
      <c r="D25" s="39"/>
      <c r="E25" s="32">
        <v>7.7</v>
      </c>
      <c r="F25" s="32">
        <v>7.6</v>
      </c>
      <c r="G25" s="32">
        <v>7</v>
      </c>
      <c r="H25" s="32">
        <v>7.6</v>
      </c>
      <c r="I25" s="1">
        <f t="shared" si="0"/>
        <v>7.6</v>
      </c>
      <c r="J25" s="5">
        <f t="shared" si="1"/>
        <v>7.6</v>
      </c>
      <c r="K25" s="6">
        <f t="shared" si="2"/>
        <v>14</v>
      </c>
      <c r="L25" s="32">
        <v>7.4</v>
      </c>
      <c r="M25" s="32">
        <v>7.5</v>
      </c>
      <c r="N25" s="32">
        <v>7.2</v>
      </c>
      <c r="O25" s="32">
        <v>8.1</v>
      </c>
      <c r="P25" s="1">
        <f t="shared" si="3"/>
        <v>7.450000000000001</v>
      </c>
      <c r="Q25" s="5">
        <f t="shared" si="4"/>
        <v>7.45</v>
      </c>
      <c r="R25" s="6">
        <f t="shared" si="5"/>
        <v>36</v>
      </c>
      <c r="S25" s="30">
        <f t="shared" si="6"/>
        <v>15.05</v>
      </c>
      <c r="T25" s="28">
        <f t="shared" si="7"/>
        <v>7.6</v>
      </c>
      <c r="U25" s="3">
        <f t="shared" si="8"/>
        <v>15.05</v>
      </c>
      <c r="V25" s="3">
        <f t="shared" si="9"/>
        <v>21</v>
      </c>
      <c r="W25" s="4">
        <f t="shared" si="10"/>
        <v>4</v>
      </c>
      <c r="X25" s="43"/>
    </row>
    <row r="26" spans="1:24" ht="12.75" customHeight="1">
      <c r="A26" s="37"/>
      <c r="B26" s="38"/>
      <c r="C26" s="37"/>
      <c r="D26" s="39"/>
      <c r="E26" s="32">
        <v>7.8</v>
      </c>
      <c r="F26" s="32">
        <v>7.7</v>
      </c>
      <c r="G26" s="32">
        <v>7.9</v>
      </c>
      <c r="H26" s="32">
        <v>7.7</v>
      </c>
      <c r="I26" s="1">
        <f t="shared" si="0"/>
        <v>7.749999999999998</v>
      </c>
      <c r="J26" s="5">
        <f t="shared" si="1"/>
        <v>7.75</v>
      </c>
      <c r="K26" s="6">
        <f t="shared" si="2"/>
        <v>5</v>
      </c>
      <c r="L26" s="32">
        <v>7.4</v>
      </c>
      <c r="M26" s="32">
        <v>7.2</v>
      </c>
      <c r="N26" s="32">
        <v>7.4</v>
      </c>
      <c r="O26" s="32">
        <v>7</v>
      </c>
      <c r="P26" s="1">
        <f t="shared" si="3"/>
        <v>7.300000000000001</v>
      </c>
      <c r="Q26" s="5">
        <f t="shared" si="4"/>
        <v>7.3</v>
      </c>
      <c r="R26" s="6">
        <f t="shared" si="5"/>
        <v>42</v>
      </c>
      <c r="S26" s="30">
        <f t="shared" si="6"/>
        <v>15.049999999999999</v>
      </c>
      <c r="T26" s="28">
        <f t="shared" si="7"/>
        <v>7.749999999999998</v>
      </c>
      <c r="U26" s="3">
        <f t="shared" si="8"/>
        <v>15.05</v>
      </c>
      <c r="V26" s="3">
        <f t="shared" si="9"/>
        <v>21</v>
      </c>
      <c r="W26" s="4">
        <f t="shared" si="10"/>
        <v>4</v>
      </c>
      <c r="X26" s="43"/>
    </row>
    <row r="27" spans="1:24" ht="12.75" customHeight="1">
      <c r="A27" s="37"/>
      <c r="B27" s="38"/>
      <c r="C27" s="37"/>
      <c r="D27" s="39"/>
      <c r="E27" s="32">
        <v>7.4</v>
      </c>
      <c r="F27" s="32">
        <v>7.5</v>
      </c>
      <c r="G27" s="32">
        <v>7.6</v>
      </c>
      <c r="H27" s="32">
        <v>7.3</v>
      </c>
      <c r="I27" s="1">
        <f t="shared" si="0"/>
        <v>7.450000000000001</v>
      </c>
      <c r="J27" s="5">
        <f t="shared" si="1"/>
        <v>7.45</v>
      </c>
      <c r="K27" s="6">
        <f t="shared" si="2"/>
        <v>17</v>
      </c>
      <c r="L27" s="32">
        <v>7.8</v>
      </c>
      <c r="M27" s="32">
        <v>7.6</v>
      </c>
      <c r="N27" s="32">
        <v>7.3</v>
      </c>
      <c r="O27" s="32">
        <v>7.6</v>
      </c>
      <c r="P27" s="1">
        <f t="shared" si="3"/>
        <v>7.599999999999998</v>
      </c>
      <c r="Q27" s="5">
        <f t="shared" si="4"/>
        <v>7.6</v>
      </c>
      <c r="R27" s="6">
        <f t="shared" si="5"/>
        <v>23</v>
      </c>
      <c r="S27" s="30">
        <f t="shared" si="6"/>
        <v>15.049999999999999</v>
      </c>
      <c r="T27" s="28">
        <f t="shared" si="7"/>
        <v>7.599999999999998</v>
      </c>
      <c r="U27" s="3">
        <f t="shared" si="8"/>
        <v>15.05</v>
      </c>
      <c r="V27" s="3">
        <f t="shared" si="9"/>
        <v>21</v>
      </c>
      <c r="W27" s="4">
        <f t="shared" si="10"/>
        <v>4</v>
      </c>
      <c r="X27" s="43"/>
    </row>
    <row r="28" spans="1:24" ht="12.75" customHeight="1">
      <c r="A28" s="37"/>
      <c r="B28" s="38"/>
      <c r="C28" s="37"/>
      <c r="D28" s="39"/>
      <c r="E28" s="32">
        <v>7.5</v>
      </c>
      <c r="F28" s="32">
        <v>7.3</v>
      </c>
      <c r="G28" s="32">
        <v>7.4</v>
      </c>
      <c r="H28" s="32">
        <v>7.7</v>
      </c>
      <c r="I28" s="1">
        <f t="shared" si="0"/>
        <v>7.450000000000001</v>
      </c>
      <c r="J28" s="5">
        <f t="shared" si="1"/>
        <v>7.45</v>
      </c>
      <c r="K28" s="6">
        <f t="shared" si="2"/>
        <v>17</v>
      </c>
      <c r="L28" s="32">
        <v>7.6</v>
      </c>
      <c r="M28" s="32">
        <v>7.7</v>
      </c>
      <c r="N28" s="32">
        <v>7</v>
      </c>
      <c r="O28" s="32">
        <v>7.5</v>
      </c>
      <c r="P28" s="1">
        <f t="shared" si="3"/>
        <v>7.550000000000001</v>
      </c>
      <c r="Q28" s="5">
        <f t="shared" si="4"/>
        <v>7.55</v>
      </c>
      <c r="R28" s="6">
        <f t="shared" si="5"/>
        <v>27</v>
      </c>
      <c r="S28" s="30">
        <f t="shared" si="6"/>
        <v>15.000000000000002</v>
      </c>
      <c r="T28" s="28">
        <f t="shared" si="7"/>
        <v>7.550000000000001</v>
      </c>
      <c r="U28" s="3">
        <f t="shared" si="8"/>
        <v>15</v>
      </c>
      <c r="V28" s="3">
        <f t="shared" si="9"/>
        <v>25</v>
      </c>
      <c r="W28" s="4">
        <f t="shared" si="10"/>
        <v>4</v>
      </c>
      <c r="X28" s="43"/>
    </row>
    <row r="29" spans="1:24" ht="12.75" customHeight="1">
      <c r="A29" s="37"/>
      <c r="B29" s="38"/>
      <c r="C29" s="37"/>
      <c r="D29" s="39"/>
      <c r="E29" s="32">
        <v>7.2</v>
      </c>
      <c r="F29" s="32">
        <v>8.1</v>
      </c>
      <c r="G29" s="32">
        <v>7.4</v>
      </c>
      <c r="H29" s="32">
        <v>7.6</v>
      </c>
      <c r="I29" s="1">
        <f t="shared" si="0"/>
        <v>7.500000000000002</v>
      </c>
      <c r="J29" s="5">
        <f t="shared" si="1"/>
        <v>7.5</v>
      </c>
      <c r="K29" s="6">
        <f t="shared" si="2"/>
        <v>16</v>
      </c>
      <c r="L29" s="32">
        <v>7.4</v>
      </c>
      <c r="M29" s="32">
        <v>7.7</v>
      </c>
      <c r="N29" s="32">
        <v>7.3</v>
      </c>
      <c r="O29" s="32">
        <v>7.6</v>
      </c>
      <c r="P29" s="1">
        <f t="shared" si="3"/>
        <v>7.5</v>
      </c>
      <c r="Q29" s="5">
        <f t="shared" si="4"/>
        <v>7.5</v>
      </c>
      <c r="R29" s="6">
        <f t="shared" si="5"/>
        <v>33</v>
      </c>
      <c r="S29" s="30">
        <f t="shared" si="6"/>
        <v>15.000000000000002</v>
      </c>
      <c r="T29" s="28">
        <f t="shared" si="7"/>
        <v>7.500000000000002</v>
      </c>
      <c r="U29" s="3">
        <f t="shared" si="8"/>
        <v>15</v>
      </c>
      <c r="V29" s="3">
        <f t="shared" si="9"/>
        <v>25</v>
      </c>
      <c r="W29" s="4">
        <f t="shared" si="10"/>
        <v>4</v>
      </c>
      <c r="X29" s="43"/>
    </row>
    <row r="30" spans="1:24" ht="12.75">
      <c r="A30" s="37"/>
      <c r="B30" s="38"/>
      <c r="C30" s="37"/>
      <c r="D30" s="39"/>
      <c r="E30" s="32">
        <v>7.9</v>
      </c>
      <c r="F30" s="32">
        <v>7.8</v>
      </c>
      <c r="G30" s="32">
        <v>7.6</v>
      </c>
      <c r="H30" s="32">
        <v>7.5</v>
      </c>
      <c r="I30" s="1">
        <f t="shared" si="0"/>
        <v>7.699999999999999</v>
      </c>
      <c r="J30" s="5">
        <f t="shared" si="1"/>
        <v>7.7</v>
      </c>
      <c r="K30" s="6">
        <f t="shared" si="2"/>
        <v>6</v>
      </c>
      <c r="L30" s="32">
        <v>7.4</v>
      </c>
      <c r="M30" s="32">
        <v>7.2</v>
      </c>
      <c r="N30" s="32">
        <v>7.5</v>
      </c>
      <c r="O30" s="32">
        <v>7.1</v>
      </c>
      <c r="P30" s="1">
        <f t="shared" si="3"/>
        <v>7.300000000000002</v>
      </c>
      <c r="Q30" s="5">
        <f t="shared" si="4"/>
        <v>7.3</v>
      </c>
      <c r="R30" s="6">
        <f t="shared" si="5"/>
        <v>42</v>
      </c>
      <c r="S30" s="30">
        <f t="shared" si="6"/>
        <v>15</v>
      </c>
      <c r="T30" s="28">
        <f t="shared" si="7"/>
        <v>7.699999999999999</v>
      </c>
      <c r="U30" s="3">
        <f t="shared" si="8"/>
        <v>15</v>
      </c>
      <c r="V30" s="3">
        <f t="shared" si="9"/>
        <v>25</v>
      </c>
      <c r="W30" s="4">
        <f t="shared" si="10"/>
        <v>4</v>
      </c>
      <c r="X30" s="43"/>
    </row>
    <row r="31" spans="1:24" ht="12.75">
      <c r="A31" s="37"/>
      <c r="B31" s="38"/>
      <c r="C31" s="37"/>
      <c r="D31" s="39"/>
      <c r="E31" s="32">
        <v>7.4</v>
      </c>
      <c r="F31" s="32">
        <v>7.3</v>
      </c>
      <c r="G31" s="32">
        <v>7.3</v>
      </c>
      <c r="H31" s="32">
        <v>7.6</v>
      </c>
      <c r="I31" s="1">
        <f t="shared" si="0"/>
        <v>7.35</v>
      </c>
      <c r="J31" s="5">
        <f t="shared" si="1"/>
        <v>7.35</v>
      </c>
      <c r="K31" s="6">
        <f t="shared" si="2"/>
        <v>25</v>
      </c>
      <c r="L31" s="32">
        <v>7.8</v>
      </c>
      <c r="M31" s="32">
        <v>7.6</v>
      </c>
      <c r="N31" s="32">
        <v>7.7</v>
      </c>
      <c r="O31" s="32">
        <v>7.6</v>
      </c>
      <c r="P31" s="1">
        <f t="shared" si="3"/>
        <v>7.649999999999998</v>
      </c>
      <c r="Q31" s="5">
        <f t="shared" si="4"/>
        <v>7.65</v>
      </c>
      <c r="R31" s="6">
        <f t="shared" si="5"/>
        <v>21</v>
      </c>
      <c r="S31" s="30">
        <f t="shared" si="6"/>
        <v>14.999999999999996</v>
      </c>
      <c r="T31" s="28">
        <f t="shared" si="7"/>
        <v>7.649999999999998</v>
      </c>
      <c r="U31" s="3">
        <f t="shared" si="8"/>
        <v>15</v>
      </c>
      <c r="V31" s="3">
        <f t="shared" si="9"/>
        <v>25</v>
      </c>
      <c r="W31" s="4">
        <f t="shared" si="10"/>
        <v>4</v>
      </c>
      <c r="X31" s="43"/>
    </row>
    <row r="32" spans="1:24" ht="12.75">
      <c r="A32" s="37"/>
      <c r="B32" s="38"/>
      <c r="C32" s="37"/>
      <c r="D32" s="39"/>
      <c r="E32" s="32">
        <v>6.9</v>
      </c>
      <c r="F32" s="32">
        <v>7</v>
      </c>
      <c r="G32" s="32">
        <v>6.8</v>
      </c>
      <c r="H32" s="32">
        <v>6.8</v>
      </c>
      <c r="I32" s="1">
        <f t="shared" si="0"/>
        <v>6.85</v>
      </c>
      <c r="J32" s="5">
        <f t="shared" si="1"/>
        <v>6.85</v>
      </c>
      <c r="K32" s="6">
        <f t="shared" si="2"/>
        <v>43</v>
      </c>
      <c r="L32" s="32">
        <v>8.3</v>
      </c>
      <c r="M32" s="32">
        <v>7.9</v>
      </c>
      <c r="N32" s="32">
        <v>7.8</v>
      </c>
      <c r="O32" s="32">
        <v>8.4</v>
      </c>
      <c r="P32" s="1">
        <f t="shared" si="3"/>
        <v>8.100000000000003</v>
      </c>
      <c r="Q32" s="5">
        <f t="shared" si="4"/>
        <v>8.1</v>
      </c>
      <c r="R32" s="6">
        <f t="shared" si="5"/>
        <v>4</v>
      </c>
      <c r="S32" s="30">
        <f t="shared" si="6"/>
        <v>14.950000000000003</v>
      </c>
      <c r="T32" s="28">
        <f t="shared" si="7"/>
        <v>8.100000000000003</v>
      </c>
      <c r="U32" s="3">
        <f t="shared" si="8"/>
        <v>14.95</v>
      </c>
      <c r="V32" s="3">
        <f t="shared" si="9"/>
        <v>29</v>
      </c>
      <c r="W32" s="4">
        <f t="shared" si="10"/>
        <v>3</v>
      </c>
      <c r="X32" s="43"/>
    </row>
    <row r="33" spans="1:24" ht="12.75">
      <c r="A33" s="41"/>
      <c r="B33" s="41"/>
      <c r="C33" s="41"/>
      <c r="D33" s="42"/>
      <c r="E33" s="32">
        <v>7.2</v>
      </c>
      <c r="F33" s="32">
        <v>7.5</v>
      </c>
      <c r="G33" s="32">
        <v>7.6</v>
      </c>
      <c r="H33" s="32">
        <v>7.3</v>
      </c>
      <c r="I33" s="1">
        <f t="shared" si="0"/>
        <v>7.4</v>
      </c>
      <c r="J33" s="5">
        <f t="shared" si="1"/>
        <v>7.4</v>
      </c>
      <c r="K33" s="6">
        <f t="shared" si="2"/>
        <v>19</v>
      </c>
      <c r="L33" s="32">
        <v>7.6</v>
      </c>
      <c r="M33" s="32">
        <v>7.7</v>
      </c>
      <c r="N33" s="32">
        <v>7</v>
      </c>
      <c r="O33" s="32">
        <v>7.5</v>
      </c>
      <c r="P33" s="1">
        <f t="shared" si="3"/>
        <v>7.550000000000001</v>
      </c>
      <c r="Q33" s="5">
        <f t="shared" si="4"/>
        <v>7.55</v>
      </c>
      <c r="R33" s="6">
        <f t="shared" si="5"/>
        <v>27</v>
      </c>
      <c r="S33" s="30">
        <f t="shared" si="6"/>
        <v>14.950000000000001</v>
      </c>
      <c r="T33" s="28">
        <f t="shared" si="7"/>
        <v>7.550000000000001</v>
      </c>
      <c r="U33" s="3">
        <f t="shared" si="8"/>
        <v>14.95</v>
      </c>
      <c r="V33" s="3">
        <f t="shared" si="9"/>
        <v>29</v>
      </c>
      <c r="W33" s="4">
        <f t="shared" si="10"/>
        <v>3</v>
      </c>
      <c r="X33" s="43"/>
    </row>
    <row r="34" spans="1:24" ht="12.75">
      <c r="A34" s="37"/>
      <c r="B34" s="38"/>
      <c r="C34" s="37"/>
      <c r="D34" s="39"/>
      <c r="E34" s="32">
        <v>7.3</v>
      </c>
      <c r="F34" s="32">
        <v>7</v>
      </c>
      <c r="G34" s="32">
        <v>7.4</v>
      </c>
      <c r="H34" s="32">
        <v>7.4</v>
      </c>
      <c r="I34" s="1">
        <f t="shared" si="0"/>
        <v>7.350000000000001</v>
      </c>
      <c r="J34" s="5">
        <f t="shared" si="1"/>
        <v>7.35</v>
      </c>
      <c r="K34" s="6">
        <f t="shared" si="2"/>
        <v>25</v>
      </c>
      <c r="L34" s="32">
        <v>7.5</v>
      </c>
      <c r="M34" s="32">
        <v>8</v>
      </c>
      <c r="N34" s="32">
        <v>7.4</v>
      </c>
      <c r="O34" s="32">
        <v>7.7</v>
      </c>
      <c r="P34" s="1">
        <f t="shared" si="3"/>
        <v>7.599999999999999</v>
      </c>
      <c r="Q34" s="5">
        <f t="shared" si="4"/>
        <v>7.6</v>
      </c>
      <c r="R34" s="6">
        <f t="shared" si="5"/>
        <v>23</v>
      </c>
      <c r="S34" s="30">
        <f t="shared" si="6"/>
        <v>14.95</v>
      </c>
      <c r="T34" s="28">
        <f t="shared" si="7"/>
        <v>7.599999999999999</v>
      </c>
      <c r="U34" s="3">
        <f t="shared" si="8"/>
        <v>14.95</v>
      </c>
      <c r="V34" s="3">
        <f t="shared" si="9"/>
        <v>29</v>
      </c>
      <c r="W34" s="4">
        <f t="shared" si="10"/>
        <v>3</v>
      </c>
      <c r="X34" s="43"/>
    </row>
    <row r="35" spans="1:24" ht="12.75">
      <c r="A35" s="37"/>
      <c r="B35" s="38"/>
      <c r="C35" s="37"/>
      <c r="D35" s="39"/>
      <c r="E35" s="32">
        <v>7.6</v>
      </c>
      <c r="F35" s="32">
        <v>7.3</v>
      </c>
      <c r="G35" s="32">
        <v>7.4</v>
      </c>
      <c r="H35" s="32">
        <v>7.4</v>
      </c>
      <c r="I35" s="1">
        <f t="shared" si="0"/>
        <v>7.399999999999997</v>
      </c>
      <c r="J35" s="5">
        <f t="shared" si="1"/>
        <v>7.4</v>
      </c>
      <c r="K35" s="6">
        <f t="shared" si="2"/>
        <v>19</v>
      </c>
      <c r="L35" s="32">
        <v>7.2</v>
      </c>
      <c r="M35" s="32">
        <v>7.6</v>
      </c>
      <c r="N35" s="32">
        <v>7.9</v>
      </c>
      <c r="O35" s="32">
        <v>7.4</v>
      </c>
      <c r="P35" s="1">
        <f t="shared" si="3"/>
        <v>7.500000000000002</v>
      </c>
      <c r="Q35" s="5">
        <f t="shared" si="4"/>
        <v>7.5</v>
      </c>
      <c r="R35" s="6">
        <f t="shared" si="5"/>
        <v>33</v>
      </c>
      <c r="S35" s="30">
        <f t="shared" si="6"/>
        <v>14.899999999999999</v>
      </c>
      <c r="T35" s="28">
        <f t="shared" si="7"/>
        <v>7.500000000000002</v>
      </c>
      <c r="U35" s="3">
        <f t="shared" si="8"/>
        <v>14.9</v>
      </c>
      <c r="V35" s="3">
        <f t="shared" si="9"/>
        <v>32</v>
      </c>
      <c r="W35" s="4">
        <f t="shared" si="10"/>
        <v>1</v>
      </c>
      <c r="X35" s="43"/>
    </row>
    <row r="36" spans="1:24" ht="12.75">
      <c r="A36" s="37"/>
      <c r="B36" s="38"/>
      <c r="C36" s="37"/>
      <c r="D36" s="39"/>
      <c r="E36" s="32">
        <v>7.5</v>
      </c>
      <c r="F36" s="32">
        <v>7.1</v>
      </c>
      <c r="G36" s="32">
        <v>7.3</v>
      </c>
      <c r="H36" s="32">
        <v>7.6</v>
      </c>
      <c r="I36" s="1">
        <f aca="true" t="shared" si="11" ref="I36:I53">+(E36+F36+G36+H36-MAX(E36:H36)-MIN(E36:H36))/2</f>
        <v>7.3999999999999995</v>
      </c>
      <c r="J36" s="5">
        <f aca="true" t="shared" si="12" ref="J36:J53">VALUE(TEXT(I36,"0,00"))</f>
        <v>7.4</v>
      </c>
      <c r="K36" s="6">
        <f aca="true" t="shared" si="13" ref="K36:K53">RANK(J36,$J$4:$J$53)</f>
        <v>19</v>
      </c>
      <c r="L36" s="32">
        <v>7.5</v>
      </c>
      <c r="M36" s="32">
        <v>7.7</v>
      </c>
      <c r="N36" s="32">
        <v>7.4</v>
      </c>
      <c r="O36" s="32">
        <v>7.2</v>
      </c>
      <c r="P36" s="1">
        <f aca="true" t="shared" si="14" ref="P36:P53">+(L36+M36+N36+O36-MAX(L36:O36)-MIN(L36:O36))/2</f>
        <v>7.450000000000001</v>
      </c>
      <c r="Q36" s="5">
        <f aca="true" t="shared" si="15" ref="Q36:Q53">VALUE(TEXT(P36,"0,00"))</f>
        <v>7.45</v>
      </c>
      <c r="R36" s="6">
        <f aca="true" t="shared" si="16" ref="R36:R53">RANK(Q36,$Q$4:$Q$53)</f>
        <v>36</v>
      </c>
      <c r="S36" s="30">
        <f aca="true" t="shared" si="17" ref="S36:S53">SUM(I36,P36)</f>
        <v>14.850000000000001</v>
      </c>
      <c r="T36" s="28">
        <f aca="true" t="shared" si="18" ref="T36:T53">MAX(I36,P36)</f>
        <v>7.450000000000001</v>
      </c>
      <c r="U36" s="3">
        <f aca="true" t="shared" si="19" ref="U36:U53">VALUE(TEXT(S36,"0,00"))</f>
        <v>14.85</v>
      </c>
      <c r="V36" s="3">
        <f aca="true" t="shared" si="20" ref="V36:V53">RANK(U36,$U$4:$U$53)</f>
        <v>33</v>
      </c>
      <c r="W36" s="4">
        <f aca="true" t="shared" si="21" ref="W36:W53">COUNTIF($S$4:$S$53,S36)</f>
        <v>1</v>
      </c>
      <c r="X36" s="43"/>
    </row>
    <row r="37" spans="1:24" ht="12.75">
      <c r="A37" s="41"/>
      <c r="B37" s="41"/>
      <c r="C37" s="41"/>
      <c r="D37" s="42"/>
      <c r="E37" s="32">
        <v>7.6</v>
      </c>
      <c r="F37" s="32">
        <v>7.1</v>
      </c>
      <c r="G37" s="32">
        <v>7.4</v>
      </c>
      <c r="H37" s="32">
        <v>7.2</v>
      </c>
      <c r="I37" s="1">
        <f t="shared" si="11"/>
        <v>7.300000000000002</v>
      </c>
      <c r="J37" s="5">
        <f t="shared" si="12"/>
        <v>7.3</v>
      </c>
      <c r="K37" s="6">
        <f t="shared" si="13"/>
        <v>29</v>
      </c>
      <c r="L37" s="32">
        <v>7.5</v>
      </c>
      <c r="M37" s="32">
        <v>7.8</v>
      </c>
      <c r="N37" s="32">
        <v>7.3</v>
      </c>
      <c r="O37" s="32">
        <v>7.3</v>
      </c>
      <c r="P37" s="1">
        <f t="shared" si="14"/>
        <v>7.4</v>
      </c>
      <c r="Q37" s="5">
        <f t="shared" si="15"/>
        <v>7.4</v>
      </c>
      <c r="R37" s="6">
        <f t="shared" si="16"/>
        <v>39</v>
      </c>
      <c r="S37" s="30">
        <f t="shared" si="17"/>
        <v>14.700000000000003</v>
      </c>
      <c r="T37" s="28">
        <f t="shared" si="18"/>
        <v>7.4</v>
      </c>
      <c r="U37" s="3">
        <f t="shared" si="19"/>
        <v>14.7</v>
      </c>
      <c r="V37" s="3">
        <f t="shared" si="20"/>
        <v>34</v>
      </c>
      <c r="W37" s="4">
        <f t="shared" si="21"/>
        <v>1</v>
      </c>
      <c r="X37" s="43"/>
    </row>
    <row r="38" spans="1:24" ht="12.75">
      <c r="A38" s="37"/>
      <c r="B38" s="38"/>
      <c r="C38" s="37"/>
      <c r="D38" s="39"/>
      <c r="E38" s="32">
        <v>7.4</v>
      </c>
      <c r="F38" s="32">
        <v>7</v>
      </c>
      <c r="G38" s="32">
        <v>6.6</v>
      </c>
      <c r="H38" s="32">
        <v>7.2</v>
      </c>
      <c r="I38" s="1">
        <f t="shared" si="11"/>
        <v>7.099999999999999</v>
      </c>
      <c r="J38" s="5">
        <f t="shared" si="12"/>
        <v>7.1</v>
      </c>
      <c r="K38" s="6">
        <f t="shared" si="13"/>
        <v>37</v>
      </c>
      <c r="L38" s="32">
        <v>7.4</v>
      </c>
      <c r="M38" s="32">
        <v>7.5</v>
      </c>
      <c r="N38" s="32">
        <v>7.5</v>
      </c>
      <c r="O38" s="32">
        <v>7.8</v>
      </c>
      <c r="P38" s="1">
        <f t="shared" si="14"/>
        <v>7.499999999999999</v>
      </c>
      <c r="Q38" s="5">
        <f t="shared" si="15"/>
        <v>7.5</v>
      </c>
      <c r="R38" s="6">
        <f t="shared" si="16"/>
        <v>33</v>
      </c>
      <c r="S38" s="30">
        <f t="shared" si="17"/>
        <v>14.599999999999998</v>
      </c>
      <c r="T38" s="28">
        <f t="shared" si="18"/>
        <v>7.499999999999999</v>
      </c>
      <c r="U38" s="3">
        <f t="shared" si="19"/>
        <v>14.6</v>
      </c>
      <c r="V38" s="3">
        <f t="shared" si="20"/>
        <v>35</v>
      </c>
      <c r="W38" s="4">
        <f t="shared" si="21"/>
        <v>1</v>
      </c>
      <c r="X38" s="43"/>
    </row>
    <row r="39" spans="1:24" ht="12.75">
      <c r="A39" s="41"/>
      <c r="B39" s="41"/>
      <c r="C39" s="41"/>
      <c r="D39" s="42"/>
      <c r="E39" s="32">
        <v>7</v>
      </c>
      <c r="F39" s="32">
        <v>7</v>
      </c>
      <c r="G39" s="32">
        <v>7.2</v>
      </c>
      <c r="H39" s="32">
        <v>7.7</v>
      </c>
      <c r="I39" s="1">
        <f t="shared" si="11"/>
        <v>7.1</v>
      </c>
      <c r="J39" s="5">
        <f t="shared" si="12"/>
        <v>7.1</v>
      </c>
      <c r="K39" s="6">
        <f t="shared" si="13"/>
        <v>37</v>
      </c>
      <c r="L39" s="32">
        <v>7.4</v>
      </c>
      <c r="M39" s="32">
        <v>7.5</v>
      </c>
      <c r="N39" s="32">
        <v>7.2</v>
      </c>
      <c r="O39" s="32">
        <v>8.1</v>
      </c>
      <c r="P39" s="1">
        <f t="shared" si="14"/>
        <v>7.450000000000001</v>
      </c>
      <c r="Q39" s="5">
        <f t="shared" si="15"/>
        <v>7.45</v>
      </c>
      <c r="R39" s="6">
        <f t="shared" si="16"/>
        <v>36</v>
      </c>
      <c r="S39" s="30">
        <f t="shared" si="17"/>
        <v>14.55</v>
      </c>
      <c r="T39" s="28">
        <f t="shared" si="18"/>
        <v>7.450000000000001</v>
      </c>
      <c r="U39" s="3">
        <f t="shared" si="19"/>
        <v>14.55</v>
      </c>
      <c r="V39" s="3">
        <f t="shared" si="20"/>
        <v>36</v>
      </c>
      <c r="W39" s="4">
        <f t="shared" si="21"/>
        <v>2</v>
      </c>
      <c r="X39" s="43"/>
    </row>
    <row r="40" spans="1:24" ht="12.75">
      <c r="A40" s="37"/>
      <c r="B40" s="38"/>
      <c r="C40" s="37"/>
      <c r="D40" s="39"/>
      <c r="E40" s="32">
        <v>7.3</v>
      </c>
      <c r="F40" s="32">
        <v>7.2</v>
      </c>
      <c r="G40" s="32">
        <v>7</v>
      </c>
      <c r="H40" s="32">
        <v>7.5</v>
      </c>
      <c r="I40" s="1">
        <f t="shared" si="11"/>
        <v>7.25</v>
      </c>
      <c r="J40" s="5">
        <f t="shared" si="12"/>
        <v>7.25</v>
      </c>
      <c r="K40" s="6">
        <f t="shared" si="13"/>
        <v>32</v>
      </c>
      <c r="L40" s="32">
        <v>7.3</v>
      </c>
      <c r="M40" s="32">
        <v>7.3</v>
      </c>
      <c r="N40" s="32">
        <v>7</v>
      </c>
      <c r="O40" s="32">
        <v>7.6</v>
      </c>
      <c r="P40" s="1">
        <f t="shared" si="14"/>
        <v>7.300000000000001</v>
      </c>
      <c r="Q40" s="5">
        <f t="shared" si="15"/>
        <v>7.3</v>
      </c>
      <c r="R40" s="6">
        <f t="shared" si="16"/>
        <v>42</v>
      </c>
      <c r="S40" s="30">
        <f t="shared" si="17"/>
        <v>14.55</v>
      </c>
      <c r="T40" s="28">
        <f t="shared" si="18"/>
        <v>7.300000000000001</v>
      </c>
      <c r="U40" s="3">
        <f t="shared" si="19"/>
        <v>14.55</v>
      </c>
      <c r="V40" s="3">
        <f t="shared" si="20"/>
        <v>36</v>
      </c>
      <c r="W40" s="4">
        <f t="shared" si="21"/>
        <v>2</v>
      </c>
      <c r="X40" s="43"/>
    </row>
    <row r="41" spans="1:24" ht="12.75">
      <c r="A41" s="37"/>
      <c r="B41" s="38"/>
      <c r="C41" s="37"/>
      <c r="D41" s="39"/>
      <c r="E41" s="31">
        <v>6.6</v>
      </c>
      <c r="F41" s="32">
        <v>6.6</v>
      </c>
      <c r="G41" s="32">
        <v>6.7</v>
      </c>
      <c r="H41" s="32">
        <v>7.3</v>
      </c>
      <c r="I41" s="1">
        <f t="shared" si="11"/>
        <v>6.6499999999999995</v>
      </c>
      <c r="J41" s="5">
        <f t="shared" si="12"/>
        <v>6.65</v>
      </c>
      <c r="K41" s="6">
        <f t="shared" si="13"/>
        <v>46</v>
      </c>
      <c r="L41" s="32">
        <v>7.7</v>
      </c>
      <c r="M41" s="32">
        <v>7.9</v>
      </c>
      <c r="N41" s="32">
        <v>8</v>
      </c>
      <c r="O41" s="32">
        <v>7.8</v>
      </c>
      <c r="P41" s="1">
        <f t="shared" si="14"/>
        <v>7.850000000000001</v>
      </c>
      <c r="Q41" s="5">
        <f t="shared" si="15"/>
        <v>7.85</v>
      </c>
      <c r="R41" s="6">
        <f t="shared" si="16"/>
        <v>11</v>
      </c>
      <c r="S41" s="30">
        <f t="shared" si="17"/>
        <v>14.5</v>
      </c>
      <c r="T41" s="28">
        <f t="shared" si="18"/>
        <v>7.850000000000001</v>
      </c>
      <c r="U41" s="3">
        <f t="shared" si="19"/>
        <v>14.5</v>
      </c>
      <c r="V41" s="3">
        <f t="shared" si="20"/>
        <v>38</v>
      </c>
      <c r="W41" s="4">
        <f t="shared" si="21"/>
        <v>2</v>
      </c>
      <c r="X41" s="43"/>
    </row>
    <row r="42" spans="1:24" ht="12.75">
      <c r="A42" s="37"/>
      <c r="B42" s="38"/>
      <c r="C42" s="37"/>
      <c r="D42" s="39"/>
      <c r="E42" s="40">
        <v>7.3</v>
      </c>
      <c r="F42" s="32">
        <v>7</v>
      </c>
      <c r="G42" s="32">
        <v>6.9</v>
      </c>
      <c r="H42" s="32">
        <v>7.2</v>
      </c>
      <c r="I42" s="1">
        <f t="shared" si="11"/>
        <v>7.1000000000000005</v>
      </c>
      <c r="J42" s="5">
        <f t="shared" si="12"/>
        <v>7.1</v>
      </c>
      <c r="K42" s="6">
        <f t="shared" si="13"/>
        <v>37</v>
      </c>
      <c r="L42" s="32">
        <v>7.5</v>
      </c>
      <c r="M42" s="32">
        <v>7.8</v>
      </c>
      <c r="N42" s="32">
        <v>7.3</v>
      </c>
      <c r="O42" s="32">
        <v>7.3</v>
      </c>
      <c r="P42" s="1">
        <f t="shared" si="14"/>
        <v>7.4</v>
      </c>
      <c r="Q42" s="5">
        <f t="shared" si="15"/>
        <v>7.4</v>
      </c>
      <c r="R42" s="6">
        <f t="shared" si="16"/>
        <v>39</v>
      </c>
      <c r="S42" s="30">
        <f t="shared" si="17"/>
        <v>14.5</v>
      </c>
      <c r="T42" s="28">
        <f t="shared" si="18"/>
        <v>7.4</v>
      </c>
      <c r="U42" s="3">
        <f t="shared" si="19"/>
        <v>14.5</v>
      </c>
      <c r="V42" s="3">
        <f t="shared" si="20"/>
        <v>38</v>
      </c>
      <c r="W42" s="4">
        <f t="shared" si="21"/>
        <v>2</v>
      </c>
      <c r="X42" s="43"/>
    </row>
    <row r="43" spans="1:24" ht="12.75">
      <c r="A43" s="41"/>
      <c r="B43" s="41"/>
      <c r="C43" s="41"/>
      <c r="D43" s="42"/>
      <c r="E43" s="40">
        <v>7.6</v>
      </c>
      <c r="F43" s="32">
        <v>7.3</v>
      </c>
      <c r="G43" s="32">
        <v>6.5</v>
      </c>
      <c r="H43" s="32">
        <v>7</v>
      </c>
      <c r="I43" s="1">
        <f t="shared" si="11"/>
        <v>7.149999999999999</v>
      </c>
      <c r="J43" s="5">
        <f t="shared" si="12"/>
        <v>7.15</v>
      </c>
      <c r="K43" s="6">
        <f t="shared" si="13"/>
        <v>35</v>
      </c>
      <c r="L43" s="32">
        <v>7.4</v>
      </c>
      <c r="M43" s="32">
        <v>7.2</v>
      </c>
      <c r="N43" s="32">
        <v>7.4</v>
      </c>
      <c r="O43" s="32">
        <v>7</v>
      </c>
      <c r="P43" s="1">
        <f t="shared" si="14"/>
        <v>7.300000000000001</v>
      </c>
      <c r="Q43" s="5">
        <f t="shared" si="15"/>
        <v>7.3</v>
      </c>
      <c r="R43" s="6">
        <f t="shared" si="16"/>
        <v>42</v>
      </c>
      <c r="S43" s="30">
        <f t="shared" si="17"/>
        <v>14.45</v>
      </c>
      <c r="T43" s="28">
        <f t="shared" si="18"/>
        <v>7.300000000000001</v>
      </c>
      <c r="U43" s="3">
        <f t="shared" si="19"/>
        <v>14.45</v>
      </c>
      <c r="V43" s="3">
        <f t="shared" si="20"/>
        <v>40</v>
      </c>
      <c r="W43" s="4">
        <f t="shared" si="21"/>
        <v>1</v>
      </c>
      <c r="X43" s="43"/>
    </row>
    <row r="44" spans="1:24" ht="12.75">
      <c r="A44" s="41"/>
      <c r="B44" s="41"/>
      <c r="C44" s="41"/>
      <c r="D44" s="42"/>
      <c r="E44" s="40">
        <v>7</v>
      </c>
      <c r="F44" s="32">
        <v>7.2</v>
      </c>
      <c r="G44" s="32">
        <v>7.3</v>
      </c>
      <c r="H44" s="32">
        <v>6.8</v>
      </c>
      <c r="I44" s="1">
        <f t="shared" si="11"/>
        <v>7.1</v>
      </c>
      <c r="J44" s="5">
        <f t="shared" si="12"/>
        <v>7.1</v>
      </c>
      <c r="K44" s="6">
        <f t="shared" si="13"/>
        <v>37</v>
      </c>
      <c r="L44" s="32">
        <v>7.4</v>
      </c>
      <c r="M44" s="32">
        <v>7.2</v>
      </c>
      <c r="N44" s="32">
        <v>7.4</v>
      </c>
      <c r="O44" s="32">
        <v>7</v>
      </c>
      <c r="P44" s="1">
        <f t="shared" si="14"/>
        <v>7.300000000000001</v>
      </c>
      <c r="Q44" s="5">
        <f t="shared" si="15"/>
        <v>7.3</v>
      </c>
      <c r="R44" s="6">
        <f t="shared" si="16"/>
        <v>42</v>
      </c>
      <c r="S44" s="30">
        <f t="shared" si="17"/>
        <v>14.4</v>
      </c>
      <c r="T44" s="28">
        <f t="shared" si="18"/>
        <v>7.300000000000001</v>
      </c>
      <c r="U44" s="3">
        <f t="shared" si="19"/>
        <v>14.4</v>
      </c>
      <c r="V44" s="3">
        <f t="shared" si="20"/>
        <v>41</v>
      </c>
      <c r="W44" s="4">
        <f t="shared" si="21"/>
        <v>2</v>
      </c>
      <c r="X44" s="43"/>
    </row>
    <row r="45" spans="1:24" ht="12.75">
      <c r="A45" s="37"/>
      <c r="B45" s="38"/>
      <c r="C45" s="37"/>
      <c r="D45" s="39"/>
      <c r="E45" s="36">
        <v>7.5</v>
      </c>
      <c r="F45" s="32">
        <v>7.2</v>
      </c>
      <c r="G45" s="32">
        <v>7.3</v>
      </c>
      <c r="H45" s="32">
        <v>7.4</v>
      </c>
      <c r="I45" s="1">
        <f t="shared" si="11"/>
        <v>7.35</v>
      </c>
      <c r="J45" s="5">
        <f t="shared" si="12"/>
        <v>7.35</v>
      </c>
      <c r="K45" s="6">
        <f t="shared" si="13"/>
        <v>25</v>
      </c>
      <c r="L45" s="32">
        <v>7.3</v>
      </c>
      <c r="M45" s="32">
        <v>6</v>
      </c>
      <c r="N45" s="32">
        <v>7</v>
      </c>
      <c r="O45" s="32">
        <v>7.1</v>
      </c>
      <c r="P45" s="1">
        <f t="shared" si="14"/>
        <v>7.049999999999999</v>
      </c>
      <c r="Q45" s="5">
        <f t="shared" si="15"/>
        <v>7.05</v>
      </c>
      <c r="R45" s="6">
        <f t="shared" si="16"/>
        <v>49</v>
      </c>
      <c r="S45" s="30">
        <f t="shared" si="17"/>
        <v>14.399999999999999</v>
      </c>
      <c r="T45" s="28">
        <f t="shared" si="18"/>
        <v>7.35</v>
      </c>
      <c r="U45" s="3">
        <f t="shared" si="19"/>
        <v>14.4</v>
      </c>
      <c r="V45" s="3">
        <f t="shared" si="20"/>
        <v>41</v>
      </c>
      <c r="W45" s="4">
        <f t="shared" si="21"/>
        <v>2</v>
      </c>
      <c r="X45" s="43"/>
    </row>
    <row r="46" spans="1:24" ht="12.75">
      <c r="A46" s="37"/>
      <c r="B46" s="37"/>
      <c r="C46" s="37"/>
      <c r="D46" s="39"/>
      <c r="E46" s="40">
        <v>6.5</v>
      </c>
      <c r="F46" s="32">
        <v>6.6</v>
      </c>
      <c r="G46" s="32">
        <v>6.5</v>
      </c>
      <c r="H46" s="32">
        <v>6.2</v>
      </c>
      <c r="I46" s="1">
        <f t="shared" si="11"/>
        <v>6.500000000000002</v>
      </c>
      <c r="J46" s="5">
        <f t="shared" si="12"/>
        <v>6.5</v>
      </c>
      <c r="K46" s="6">
        <f t="shared" si="13"/>
        <v>49</v>
      </c>
      <c r="L46" s="32">
        <v>7.5</v>
      </c>
      <c r="M46" s="32">
        <v>7.8</v>
      </c>
      <c r="N46" s="32">
        <v>7.8</v>
      </c>
      <c r="O46" s="32">
        <v>7.9</v>
      </c>
      <c r="P46" s="1">
        <f t="shared" si="14"/>
        <v>7.800000000000001</v>
      </c>
      <c r="Q46" s="5">
        <f t="shared" si="15"/>
        <v>7.8</v>
      </c>
      <c r="R46" s="6">
        <f t="shared" si="16"/>
        <v>14</v>
      </c>
      <c r="S46" s="30">
        <f t="shared" si="17"/>
        <v>14.300000000000002</v>
      </c>
      <c r="T46" s="28">
        <f t="shared" si="18"/>
        <v>7.800000000000001</v>
      </c>
      <c r="U46" s="3">
        <f t="shared" si="19"/>
        <v>14.3</v>
      </c>
      <c r="V46" s="3">
        <f t="shared" si="20"/>
        <v>43</v>
      </c>
      <c r="W46" s="4">
        <f t="shared" si="21"/>
        <v>2</v>
      </c>
      <c r="X46" s="43"/>
    </row>
    <row r="47" spans="1:24" ht="12.75">
      <c r="A47" s="37"/>
      <c r="B47" s="38"/>
      <c r="C47" s="37"/>
      <c r="D47" s="39"/>
      <c r="E47" s="40">
        <v>6.6</v>
      </c>
      <c r="F47" s="32">
        <v>6.8</v>
      </c>
      <c r="G47" s="32">
        <v>7</v>
      </c>
      <c r="H47" s="32">
        <v>6.7</v>
      </c>
      <c r="I47" s="1">
        <f t="shared" si="11"/>
        <v>6.749999999999999</v>
      </c>
      <c r="J47" s="5">
        <f t="shared" si="12"/>
        <v>6.75</v>
      </c>
      <c r="K47" s="6">
        <f t="shared" si="13"/>
        <v>44</v>
      </c>
      <c r="L47" s="32">
        <v>7.4</v>
      </c>
      <c r="M47" s="32">
        <v>7.4</v>
      </c>
      <c r="N47" s="32">
        <v>7.8</v>
      </c>
      <c r="O47" s="32">
        <v>7.7</v>
      </c>
      <c r="P47" s="1">
        <f t="shared" si="14"/>
        <v>7.55</v>
      </c>
      <c r="Q47" s="5">
        <f t="shared" si="15"/>
        <v>7.55</v>
      </c>
      <c r="R47" s="6">
        <f t="shared" si="16"/>
        <v>27</v>
      </c>
      <c r="S47" s="30">
        <f t="shared" si="17"/>
        <v>14.299999999999999</v>
      </c>
      <c r="T47" s="28">
        <f t="shared" si="18"/>
        <v>7.55</v>
      </c>
      <c r="U47" s="3">
        <f t="shared" si="19"/>
        <v>14.3</v>
      </c>
      <c r="V47" s="3">
        <f t="shared" si="20"/>
        <v>43</v>
      </c>
      <c r="W47" s="4">
        <f t="shared" si="21"/>
        <v>2</v>
      </c>
      <c r="X47" s="43"/>
    </row>
    <row r="48" spans="1:24" ht="12.75">
      <c r="A48" s="37"/>
      <c r="B48" s="38"/>
      <c r="C48" s="37"/>
      <c r="D48" s="39"/>
      <c r="E48" s="40">
        <v>7</v>
      </c>
      <c r="F48" s="32">
        <v>6.6</v>
      </c>
      <c r="G48" s="32">
        <v>6.8</v>
      </c>
      <c r="H48" s="32">
        <v>6.5</v>
      </c>
      <c r="I48" s="1">
        <f t="shared" si="11"/>
        <v>6.699999999999999</v>
      </c>
      <c r="J48" s="5">
        <f t="shared" si="12"/>
        <v>6.7</v>
      </c>
      <c r="K48" s="6">
        <f t="shared" si="13"/>
        <v>45</v>
      </c>
      <c r="L48" s="32">
        <v>7.4</v>
      </c>
      <c r="M48" s="32">
        <v>7.4</v>
      </c>
      <c r="N48" s="32">
        <v>7.8</v>
      </c>
      <c r="O48" s="32">
        <v>7.7</v>
      </c>
      <c r="P48" s="1">
        <f t="shared" si="14"/>
        <v>7.55</v>
      </c>
      <c r="Q48" s="5">
        <f t="shared" si="15"/>
        <v>7.55</v>
      </c>
      <c r="R48" s="6">
        <f t="shared" si="16"/>
        <v>27</v>
      </c>
      <c r="S48" s="30">
        <f t="shared" si="17"/>
        <v>14.25</v>
      </c>
      <c r="T48" s="28">
        <f t="shared" si="18"/>
        <v>7.55</v>
      </c>
      <c r="U48" s="3">
        <f t="shared" si="19"/>
        <v>14.25</v>
      </c>
      <c r="V48" s="3">
        <f t="shared" si="20"/>
        <v>45</v>
      </c>
      <c r="W48" s="4">
        <f t="shared" si="21"/>
        <v>2</v>
      </c>
      <c r="X48" s="43"/>
    </row>
    <row r="49" spans="1:24" ht="12.75">
      <c r="A49" s="37"/>
      <c r="B49" s="38"/>
      <c r="C49" s="37"/>
      <c r="D49" s="39"/>
      <c r="E49" s="40">
        <v>7</v>
      </c>
      <c r="F49" s="32">
        <v>7.2</v>
      </c>
      <c r="G49" s="32">
        <v>6.6</v>
      </c>
      <c r="H49" s="32">
        <v>7.1</v>
      </c>
      <c r="I49" s="1">
        <f t="shared" si="11"/>
        <v>7.05</v>
      </c>
      <c r="J49" s="5">
        <f t="shared" si="12"/>
        <v>7.05</v>
      </c>
      <c r="K49" s="6">
        <f t="shared" si="13"/>
        <v>41</v>
      </c>
      <c r="L49" s="32">
        <v>7</v>
      </c>
      <c r="M49" s="32">
        <v>7.2</v>
      </c>
      <c r="N49" s="32">
        <v>7.2</v>
      </c>
      <c r="O49" s="32">
        <v>7.2</v>
      </c>
      <c r="P49" s="1">
        <f t="shared" si="14"/>
        <v>7.199999999999999</v>
      </c>
      <c r="Q49" s="5">
        <f t="shared" si="15"/>
        <v>7.2</v>
      </c>
      <c r="R49" s="6">
        <f t="shared" si="16"/>
        <v>47</v>
      </c>
      <c r="S49" s="30">
        <f t="shared" si="17"/>
        <v>14.25</v>
      </c>
      <c r="T49" s="28">
        <f t="shared" si="18"/>
        <v>7.199999999999999</v>
      </c>
      <c r="U49" s="3">
        <f t="shared" si="19"/>
        <v>14.25</v>
      </c>
      <c r="V49" s="3">
        <f t="shared" si="20"/>
        <v>45</v>
      </c>
      <c r="W49" s="4">
        <f t="shared" si="21"/>
        <v>2</v>
      </c>
      <c r="X49" s="43"/>
    </row>
    <row r="50" spans="1:24" ht="12.75">
      <c r="A50" s="37"/>
      <c r="B50" s="38"/>
      <c r="C50" s="37"/>
      <c r="D50" s="39"/>
      <c r="E50" s="40">
        <v>6.8</v>
      </c>
      <c r="F50" s="32">
        <v>7.1</v>
      </c>
      <c r="G50" s="32">
        <v>6.2</v>
      </c>
      <c r="H50" s="32">
        <v>6.3</v>
      </c>
      <c r="I50" s="1">
        <f t="shared" si="11"/>
        <v>6.549999999999999</v>
      </c>
      <c r="J50" s="5">
        <f t="shared" si="12"/>
        <v>6.55</v>
      </c>
      <c r="K50" s="6">
        <f t="shared" si="13"/>
        <v>47</v>
      </c>
      <c r="L50" s="32">
        <v>7.4</v>
      </c>
      <c r="M50" s="32">
        <v>7.8</v>
      </c>
      <c r="N50" s="32">
        <v>7.6</v>
      </c>
      <c r="O50" s="32">
        <v>7.5</v>
      </c>
      <c r="P50" s="1">
        <f t="shared" si="14"/>
        <v>7.549999999999998</v>
      </c>
      <c r="Q50" s="5">
        <f t="shared" si="15"/>
        <v>7.55</v>
      </c>
      <c r="R50" s="6">
        <f t="shared" si="16"/>
        <v>27</v>
      </c>
      <c r="S50" s="30">
        <f t="shared" si="17"/>
        <v>14.099999999999998</v>
      </c>
      <c r="T50" s="28">
        <f t="shared" si="18"/>
        <v>7.549999999999998</v>
      </c>
      <c r="U50" s="3">
        <f t="shared" si="19"/>
        <v>14.1</v>
      </c>
      <c r="V50" s="3">
        <f t="shared" si="20"/>
        <v>47</v>
      </c>
      <c r="W50" s="4">
        <f t="shared" si="21"/>
        <v>1</v>
      </c>
      <c r="X50" s="43"/>
    </row>
    <row r="51" spans="1:24" ht="12.75">
      <c r="A51" s="37"/>
      <c r="B51" s="38"/>
      <c r="C51" s="37"/>
      <c r="D51" s="39"/>
      <c r="E51" s="40">
        <v>7.3</v>
      </c>
      <c r="F51" s="32">
        <v>6.8</v>
      </c>
      <c r="G51" s="32">
        <v>7.1</v>
      </c>
      <c r="H51" s="32">
        <v>6.2</v>
      </c>
      <c r="I51" s="1">
        <f t="shared" si="11"/>
        <v>6.949999999999999</v>
      </c>
      <c r="J51" s="5">
        <f t="shared" si="12"/>
        <v>6.95</v>
      </c>
      <c r="K51" s="6">
        <f t="shared" si="13"/>
        <v>42</v>
      </c>
      <c r="L51" s="32">
        <v>7.3</v>
      </c>
      <c r="M51" s="32">
        <v>6</v>
      </c>
      <c r="N51" s="32">
        <v>7</v>
      </c>
      <c r="O51" s="32">
        <v>7.1</v>
      </c>
      <c r="P51" s="1">
        <f t="shared" si="14"/>
        <v>7.049999999999999</v>
      </c>
      <c r="Q51" s="5">
        <f t="shared" si="15"/>
        <v>7.05</v>
      </c>
      <c r="R51" s="6">
        <f t="shared" si="16"/>
        <v>49</v>
      </c>
      <c r="S51" s="30">
        <f t="shared" si="17"/>
        <v>13.999999999999998</v>
      </c>
      <c r="T51" s="28">
        <f t="shared" si="18"/>
        <v>7.049999999999999</v>
      </c>
      <c r="U51" s="3">
        <f t="shared" si="19"/>
        <v>14</v>
      </c>
      <c r="V51" s="3">
        <f t="shared" si="20"/>
        <v>48</v>
      </c>
      <c r="W51" s="4">
        <f t="shared" si="21"/>
        <v>1</v>
      </c>
      <c r="X51" s="43"/>
    </row>
    <row r="52" spans="1:24" ht="12.75">
      <c r="A52" s="37"/>
      <c r="B52" s="37"/>
      <c r="C52" s="37"/>
      <c r="D52" s="39"/>
      <c r="E52" s="40">
        <v>6.9</v>
      </c>
      <c r="F52" s="32">
        <v>6.5</v>
      </c>
      <c r="G52" s="32">
        <v>6.2</v>
      </c>
      <c r="H52" s="32">
        <v>6.1</v>
      </c>
      <c r="I52" s="1">
        <f t="shared" si="11"/>
        <v>6.350000000000002</v>
      </c>
      <c r="J52" s="5">
        <f t="shared" si="12"/>
        <v>6.35</v>
      </c>
      <c r="K52" s="6">
        <f t="shared" si="13"/>
        <v>50</v>
      </c>
      <c r="L52" s="32">
        <v>7.8</v>
      </c>
      <c r="M52" s="32">
        <v>7.6</v>
      </c>
      <c r="N52" s="32">
        <v>7.3</v>
      </c>
      <c r="O52" s="32">
        <v>7.6</v>
      </c>
      <c r="P52" s="1">
        <f t="shared" si="14"/>
        <v>7.599999999999998</v>
      </c>
      <c r="Q52" s="5">
        <f t="shared" si="15"/>
        <v>7.6</v>
      </c>
      <c r="R52" s="6">
        <f t="shared" si="16"/>
        <v>23</v>
      </c>
      <c r="S52" s="30">
        <f t="shared" si="17"/>
        <v>13.95</v>
      </c>
      <c r="T52" s="28">
        <f t="shared" si="18"/>
        <v>7.599999999999998</v>
      </c>
      <c r="U52" s="3">
        <f t="shared" si="19"/>
        <v>13.95</v>
      </c>
      <c r="V52" s="3">
        <f t="shared" si="20"/>
        <v>49</v>
      </c>
      <c r="W52" s="4">
        <f t="shared" si="21"/>
        <v>1</v>
      </c>
      <c r="X52" s="43"/>
    </row>
    <row r="53" spans="1:24" ht="12.75">
      <c r="A53" s="37"/>
      <c r="B53" s="38"/>
      <c r="C53" s="37"/>
      <c r="D53" s="39"/>
      <c r="E53" s="40">
        <v>6.3</v>
      </c>
      <c r="F53" s="32">
        <v>6.6</v>
      </c>
      <c r="G53" s="32">
        <v>6.5</v>
      </c>
      <c r="H53" s="32">
        <v>6.9</v>
      </c>
      <c r="I53" s="1">
        <f t="shared" si="11"/>
        <v>6.549999999999999</v>
      </c>
      <c r="J53" s="5">
        <f t="shared" si="12"/>
        <v>6.55</v>
      </c>
      <c r="K53" s="6">
        <f t="shared" si="13"/>
        <v>47</v>
      </c>
      <c r="L53" s="32">
        <v>7</v>
      </c>
      <c r="M53" s="32">
        <v>7.2</v>
      </c>
      <c r="N53" s="32">
        <v>7.2</v>
      </c>
      <c r="O53" s="32">
        <v>7.2</v>
      </c>
      <c r="P53" s="1">
        <f t="shared" si="14"/>
        <v>7.199999999999999</v>
      </c>
      <c r="Q53" s="5">
        <f t="shared" si="15"/>
        <v>7.2</v>
      </c>
      <c r="R53" s="6">
        <f t="shared" si="16"/>
        <v>47</v>
      </c>
      <c r="S53" s="30">
        <f t="shared" si="17"/>
        <v>13.749999999999998</v>
      </c>
      <c r="T53" s="28">
        <f t="shared" si="18"/>
        <v>7.199999999999999</v>
      </c>
      <c r="U53" s="3">
        <f t="shared" si="19"/>
        <v>13.75</v>
      </c>
      <c r="V53" s="3">
        <f t="shared" si="20"/>
        <v>50</v>
      </c>
      <c r="W53" s="4">
        <f t="shared" si="21"/>
        <v>1</v>
      </c>
      <c r="X53" s="43"/>
    </row>
  </sheetData>
  <sheetProtection selectLockedCells="1"/>
  <mergeCells count="9">
    <mergeCell ref="X2:X3"/>
    <mergeCell ref="L2:R2"/>
    <mergeCell ref="S2:S3"/>
    <mergeCell ref="V2:V3"/>
    <mergeCell ref="E2:K2"/>
    <mergeCell ref="A2:A3"/>
    <mergeCell ref="B2:B3"/>
    <mergeCell ref="C2:C3"/>
    <mergeCell ref="D2:D3"/>
  </mergeCells>
  <conditionalFormatting sqref="V4:V53">
    <cfRule type="cellIs" priority="1" dxfId="0" operator="lessThan" stopIfTrue="1">
      <formula>4</formula>
    </cfRule>
  </conditionalFormatting>
  <conditionalFormatting sqref="W4:W53">
    <cfRule type="cellIs" priority="2" dxfId="0" operator="greaterThan" stopIfTrue="1">
      <formula>1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Rejdová</dc:creator>
  <cp:keywords/>
  <dc:description/>
  <cp:lastModifiedBy>Rejdovi</cp:lastModifiedBy>
  <cp:lastPrinted>2011-03-14T15:21:19Z</cp:lastPrinted>
  <dcterms:created xsi:type="dcterms:W3CDTF">2006-04-30T19:41:30Z</dcterms:created>
  <dcterms:modified xsi:type="dcterms:W3CDTF">2022-05-22T20:53:01Z</dcterms:modified>
  <cp:category/>
  <cp:version/>
  <cp:contentType/>
  <cp:contentStatus/>
</cp:coreProperties>
</file>